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2" yWindow="65522" windowWidth="10807" windowHeight="10037" tabRatio="806" activeTab="0"/>
  </bookViews>
  <sheets>
    <sheet name="сводный " sheetId="1" r:id="rId1"/>
    <sheet name="КСГ_ДП в СТАЦИОНАРЕ" sheetId="2" r:id="rId2"/>
    <sheet name="КСГ_ДС при ПОЛИКЛИНИКЕ" sheetId="3" r:id="rId3"/>
    <sheet name="КСГ_СТАЦИОНАР НА ДОМУ" sheetId="4" r:id="rId4"/>
    <sheet name="гемодиализ" sheetId="5" r:id="rId5"/>
  </sheets>
  <definedNames>
    <definedName name="_xlnm.Print_Titles" localSheetId="1">'КСГ_ДП в СТАЦИОНАРЕ'!$4:$8</definedName>
    <definedName name="_xlnm.Print_Titles" localSheetId="2">'КСГ_ДС при ПОЛИКЛИНИКЕ'!$4:$8</definedName>
    <definedName name="_xlnm.Print_Titles" localSheetId="3">'КСГ_СТАЦИОНАР НА ДОМУ'!$4:$8</definedName>
    <definedName name="_xlnm.Print_Titles" localSheetId="0">'сводный '!$14:$17</definedName>
    <definedName name="_xlnm.Print_Area" localSheetId="1">'КСГ_ДП в СТАЦИОНАРЕ'!$A$1:$P$304</definedName>
    <definedName name="_xlnm.Print_Area" localSheetId="2">'КСГ_ДС при ПОЛИКЛИНИКЕ'!$A$1:$P$304</definedName>
    <definedName name="_xlnm.Print_Area" localSheetId="3">'КСГ_СТАЦИОНАР НА ДОМУ'!$A$1:$P$304</definedName>
    <definedName name="_xlnm.Print_Area" localSheetId="0">'сводный '!$A$1:$I$88</definedName>
  </definedNames>
  <calcPr fullCalcOnLoad="1"/>
</workbook>
</file>

<file path=xl/sharedStrings.xml><?xml version="1.0" encoding="utf-8"?>
<sst xmlns="http://schemas.openxmlformats.org/spreadsheetml/2006/main" count="5172" uniqueCount="669">
  <si>
    <t>Другие нарушения обмена веществ</t>
  </si>
  <si>
    <t>31.7.</t>
  </si>
  <si>
    <t>Кистозный фиброз</t>
  </si>
  <si>
    <t>32.1.</t>
  </si>
  <si>
    <t>Хромосомные аномалии</t>
  </si>
  <si>
    <t>32.2.</t>
  </si>
  <si>
    <t>32.3.</t>
  </si>
  <si>
    <t>Госпитализация в диагностических целях с постановкой диагноза туберкулёза, ВИЧ-инфекции, психического заболевания</t>
  </si>
  <si>
    <t>ВСЕГО</t>
  </si>
  <si>
    <t>от 0 до до 11 мес.29 дней</t>
  </si>
  <si>
    <t xml:space="preserve"> от 1 года до 4 лет 11 мес. 29 дней</t>
  </si>
  <si>
    <t>от 5 до 17 лет 11 мес. 29 дней</t>
  </si>
  <si>
    <t>от 18 до 74 лет 11 мес. 29 дней</t>
  </si>
  <si>
    <t xml:space="preserve">                      (наименование медицинской организации)</t>
  </si>
  <si>
    <t>Количество коек</t>
  </si>
  <si>
    <t>среднегодовые</t>
  </si>
  <si>
    <t>х</t>
  </si>
  <si>
    <t>кардиологические</t>
  </si>
  <si>
    <t>ревматологические</t>
  </si>
  <si>
    <t>педиатрические соматические</t>
  </si>
  <si>
    <t>терапевтические</t>
  </si>
  <si>
    <t>гастроэнтерологические</t>
  </si>
  <si>
    <t>Наименование профиля</t>
  </si>
  <si>
    <t>Функция койки                             (гр.7 / гр. 5)</t>
  </si>
  <si>
    <t xml:space="preserve">Число пациенто/дней                          </t>
  </si>
  <si>
    <t>УТВЕРЖДЕНО</t>
  </si>
  <si>
    <t>решением Комиссии по разработке территориальной программы обязательного медицинского страхования в Нижегородской области</t>
  </si>
  <si>
    <t>№ п/п</t>
  </si>
  <si>
    <t>В ТОМ ЧИСЛЕ С ОПЛАТОЙ ПО ЗАКОНЧЕННОМУ СЛУЧАЮ ЛЕЧЕНИЯ ЗАБОЛЕВАНИЯ, ВКЛЮЧЕННОГО В СООТВЕТСТВУЮЩУЮ  КЛИНИКО-СТАТИСТИЧЕСКУЮ ГРУППУ ЗАБОЛЕВАНИЙ</t>
  </si>
  <si>
    <t>в том числе: по возрастным категориям:</t>
  </si>
  <si>
    <t>от 75 и старше</t>
  </si>
  <si>
    <t>1.</t>
  </si>
  <si>
    <t>Отеки, протеинурия, гипертензивные расстройства в период беременности, в родах и после родов</t>
  </si>
  <si>
    <t>Другие осложнения,связанные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</si>
  <si>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</si>
  <si>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Воспалительные болезни женских половых органов</t>
  </si>
  <si>
    <t>Доброкачественные новообразования, новообразования insitu , неопределенного и неизвестного характера женских половых органов</t>
  </si>
  <si>
    <t xml:space="preserve">Другие болезни, врожденные аномалии, повреждения женских половых органов </t>
  </si>
  <si>
    <t>Беременность, закончившаяся абортивным исходом</t>
  </si>
  <si>
    <t>Осложнения, связанные преимущественно с послеродовым периодом</t>
  </si>
  <si>
    <t>Искусственное прерывание беременности (аборт)</t>
  </si>
  <si>
    <t>2.</t>
  </si>
  <si>
    <t>2.1.</t>
  </si>
  <si>
    <t>Болезни глаза</t>
  </si>
  <si>
    <t>2.2.</t>
  </si>
  <si>
    <t>3.</t>
  </si>
  <si>
    <t>Доброкачественные новообразования, новообразования insitu , неопределенного и неизвестного характера мочевых органов и мужских половых органов</t>
  </si>
  <si>
    <t>Тубулоинтерстициальные болезни почек, другие болезни мочевой системы</t>
  </si>
  <si>
    <t>Камни мочевой системы, симптомы, относящиеся к мочевой системе</t>
  </si>
  <si>
    <t>Болезни предстательной железы</t>
  </si>
  <si>
    <t xml:space="preserve">Другие болезни, врожденные аномалии, повреждения мочевой системы и  мужских половых органов </t>
  </si>
  <si>
    <t>Доброкачественные новообразования, новообразования insitu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</si>
  <si>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</si>
  <si>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</si>
  <si>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</si>
  <si>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5.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</si>
  <si>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</si>
  <si>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</si>
  <si>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</si>
  <si>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</si>
  <si>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</si>
  <si>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Болезни лимфатических сосудов и лимфатических узлов</t>
  </si>
  <si>
    <t xml:space="preserve">Болезни молочной железы, новообразования молочной железы доброкачественные, insitu, неопределенного и неизвестного характера </t>
  </si>
  <si>
    <t>Другие поражения суставов, болезни мягких тканей</t>
  </si>
  <si>
    <t>Артрозы</t>
  </si>
  <si>
    <t>Остеомиелит</t>
  </si>
  <si>
    <t>Остеопатии</t>
  </si>
  <si>
    <t>Доброкачественные новообразования костно-мышечной системы и соединительной ткани</t>
  </si>
  <si>
    <t>Доброкачественные новообразования ,новообразования insitu кожи, жировой ткани</t>
  </si>
  <si>
    <t>Открытые раны, поверхностные, другие и неуточненные травмы</t>
  </si>
  <si>
    <t>Гнойные состояния нижних дыхательных путей</t>
  </si>
  <si>
    <t>Паралитические синдромы, травма спинного мозга</t>
  </si>
  <si>
    <t>Дорсопатии, спондилопатии, переломы позвоночника</t>
  </si>
  <si>
    <t>Сотрясение головного мозга</t>
  </si>
  <si>
    <t>Доброкачественные новообразования нервной системы</t>
  </si>
  <si>
    <t>Неврология</t>
  </si>
  <si>
    <t>Дегенеративные и демиелинизирующие болезни нервной системы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</si>
  <si>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</si>
  <si>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</si>
  <si>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</si>
  <si>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</si>
  <si>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Другие цереброваскулярные болезни</t>
  </si>
  <si>
    <t>Кардиология</t>
  </si>
  <si>
    <t>Гипертоническая болезнь</t>
  </si>
  <si>
    <t>Нефрология</t>
  </si>
  <si>
    <t>Гломерулярные болезни</t>
  </si>
  <si>
    <t>Пульмонология</t>
  </si>
  <si>
    <t>Другие болезни органов дыхания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</si>
  <si>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</si>
  <si>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</si>
  <si>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Астма</t>
  </si>
  <si>
    <t>Ревматология</t>
  </si>
  <si>
    <t>Системные поражения соединительной ткани</t>
  </si>
  <si>
    <t>Инфекционные и воспалительные артропатии</t>
  </si>
  <si>
    <t>Ревматические болезни сердца</t>
  </si>
  <si>
    <t>Терапия</t>
  </si>
  <si>
    <t>Гастроэнтерология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</si>
  <si>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</si>
  <si>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</si>
  <si>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Неинфекционной энтерит и колит</t>
  </si>
  <si>
    <t>Другие болезни органов пищеварения</t>
  </si>
  <si>
    <t>16.</t>
  </si>
  <si>
    <t>Гематология</t>
  </si>
  <si>
    <t>Нарушения свертываемости крови</t>
  </si>
  <si>
    <t>Другие болезни крови и кроветворных органов и отдельные нарушения с вовлечением иммунного механизма</t>
  </si>
  <si>
    <t>17.</t>
  </si>
  <si>
    <t>Дерматология</t>
  </si>
  <si>
    <t>"Большие"болезни кожи</t>
  </si>
  <si>
    <t>Инфекция кожи и подкожной клетчатки</t>
  </si>
  <si>
    <t>"Малые" болезни кожи</t>
  </si>
  <si>
    <t>Эндокринология</t>
  </si>
  <si>
    <t xml:space="preserve"> Новообразования эндокринных желез доброкачественные,  insitu, неопределенного и неизвестного характера</t>
  </si>
  <si>
    <t>Расстройства питания</t>
  </si>
  <si>
    <t>19.</t>
  </si>
  <si>
    <t>Факторы, влияющие на состояние здоровья населения и обращения в учреждения здравоохранения</t>
  </si>
  <si>
    <t>20.</t>
  </si>
  <si>
    <t>Болезни полости рта, слюнных желез и челюстей, врожденные аномалии лица и шеи</t>
  </si>
  <si>
    <t>21.</t>
  </si>
  <si>
    <t>23.</t>
  </si>
  <si>
    <t>24.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</si>
  <si>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</si>
  <si>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</si>
  <si>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</si>
  <si>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25.</t>
  </si>
  <si>
    <t>Инфекционные болезни</t>
  </si>
  <si>
    <t>Респираторные инфекции верхних дыхательный путей</t>
  </si>
  <si>
    <t>26.</t>
  </si>
  <si>
    <t xml:space="preserve"> Новообразования доброкачественные,  insitu, неопределенного и неуточненного характера органов пищеварения</t>
  </si>
  <si>
    <t>_____________________</t>
  </si>
  <si>
    <t>Зам.главного врача по экономическим вопросам</t>
  </si>
  <si>
    <t>МП</t>
  </si>
  <si>
    <t>Госпитализация в диагностических целях с постановкой/подтверждением диагноза злокачественного образования</t>
  </si>
  <si>
    <t>№</t>
  </si>
  <si>
    <t>гематологические</t>
  </si>
  <si>
    <t>онкологические</t>
  </si>
  <si>
    <t>онкологические  (при применении химиотерапевтического лечения)</t>
  </si>
  <si>
    <t>эндокринологические</t>
  </si>
  <si>
    <t>аллергологические</t>
  </si>
  <si>
    <t>неврологические</t>
  </si>
  <si>
    <t>хирургические</t>
  </si>
  <si>
    <t>гнойные хирургические</t>
  </si>
  <si>
    <t>колопроктологические</t>
  </si>
  <si>
    <t>травматологические</t>
  </si>
  <si>
    <t>урологические</t>
  </si>
  <si>
    <t>нефрологические</t>
  </si>
  <si>
    <t>патологии беременности</t>
  </si>
  <si>
    <t>гинекологические</t>
  </si>
  <si>
    <t>оториноларингологические</t>
  </si>
  <si>
    <t>офтальмологические</t>
  </si>
  <si>
    <t>дерматологические</t>
  </si>
  <si>
    <t>челюстно-лицевой хирургии</t>
  </si>
  <si>
    <t>пульмонологические</t>
  </si>
  <si>
    <t>радиологические</t>
  </si>
  <si>
    <t>ортопедические</t>
  </si>
  <si>
    <t>онкоурологические  (при применении химиотерапевтического лечения)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</si>
  <si>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</si>
  <si>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</si>
  <si>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</si>
  <si>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гематологические (для лечения онкологических заболеваний кроветворной и лимфоидной ткани при применении химиотерапевтического лечения)</t>
  </si>
  <si>
    <t>инфекционные</t>
  </si>
  <si>
    <t>Родоразрешение</t>
  </si>
  <si>
    <t>Кровотечения в ранние сроки беременности</t>
  </si>
  <si>
    <t>Кесарево сечение</t>
  </si>
  <si>
    <t>Другие болезни сердца</t>
  </si>
  <si>
    <t>Пневмония, плеврит, другие болезни плевры</t>
  </si>
  <si>
    <t>Неонатология</t>
  </si>
  <si>
    <t>Геморрагические и гемолитические нарушения у новорожденных</t>
  </si>
  <si>
    <t>Малая масса тела при рождении, недоношенность</t>
  </si>
  <si>
    <t>Крайне малая масса тела при рождении, крайняя незрелость</t>
  </si>
  <si>
    <t>(ФИО)</t>
  </si>
  <si>
    <t>1. ДНЕВНОЕ СТАЦИОНАР (ПРИ КРУГЛОСУТОЧНОМ СТАЦИОНАРЕ)</t>
  </si>
  <si>
    <t>2. ДНЕВНОЙ СТАЦИОНАР (ПРИ ПОЛИКЛИНИКЕ)</t>
  </si>
  <si>
    <t>3. СТАЦИОНАР (НА ДОМУ)</t>
  </si>
  <si>
    <t>I</t>
  </si>
  <si>
    <t>II</t>
  </si>
  <si>
    <t>III</t>
  </si>
  <si>
    <t>БЕСПЛАТНОЙ МЕДИЦИНСКОЙ ПОМОЩИ В УСЛОВИЯХ ДНЕВНЫХ СТАЦИОНАРОВ ГРАЖДАНАМ В РАМКАХ ТЕРРИТОРИАЛЬНОЙ ПРОГРАММЫ</t>
  </si>
  <si>
    <t>ДНЕВНЫЕ СТАЦИОНАРЫ</t>
  </si>
  <si>
    <t>При оказании медицинской помощи в условиях дневного стационара (при поликлинике)</t>
  </si>
  <si>
    <t>При оказании медицинской помощи в условиях дневного стационара (при круглосуточном стационаре)</t>
  </si>
  <si>
    <t>При оказании медицинской помощи в условиях дневного стационара (на дому)</t>
  </si>
  <si>
    <t>I.</t>
  </si>
  <si>
    <t>Дневные стационары</t>
  </si>
  <si>
    <t>на 01.01.16 г</t>
  </si>
  <si>
    <t xml:space="preserve">Тел. исполнителя </t>
  </si>
  <si>
    <t xml:space="preserve"> Акушерство и гинекология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</si>
  <si>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</si>
  <si>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</si>
  <si>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</si>
  <si>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</si>
  <si>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</si>
  <si>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</si>
  <si>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</si>
  <si>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</si>
  <si>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</si>
  <si>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</si>
  <si>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</si>
  <si>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</si>
  <si>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</si>
  <si>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</si>
  <si>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</si>
  <si>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</si>
  <si>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</si>
  <si>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Офтальмология</t>
  </si>
  <si>
    <t>Урология</t>
  </si>
  <si>
    <t>Оториноларингология</t>
  </si>
  <si>
    <t>Тяжелая множественная и сочетанная травма (политравма)</t>
  </si>
  <si>
    <t>Нейрохирургия</t>
  </si>
  <si>
    <t>7.1</t>
  </si>
  <si>
    <t>7.2</t>
  </si>
  <si>
    <t>Переломы черепа, внутричерепная травма</t>
  </si>
  <si>
    <t>Нарушения ритма и проводимости</t>
  </si>
  <si>
    <t>Доброкачественные  новообразования, новообразования in situ органов дыхания, других и неуточненных органов грудной клетки</t>
  </si>
  <si>
    <t>Сахарный диабет, дети</t>
  </si>
  <si>
    <t>Прочее</t>
  </si>
  <si>
    <t>Челюстно-лицевая хирургия</t>
  </si>
  <si>
    <t>19.1</t>
  </si>
  <si>
    <t>20.1</t>
  </si>
  <si>
    <t>20.2</t>
  </si>
  <si>
    <t>20.3</t>
  </si>
  <si>
    <t>Лечение новорождённых с тяжёлой патологией с применением аппаратных методов поддержки и замещения витальных функций</t>
  </si>
  <si>
    <t>20.4</t>
  </si>
  <si>
    <t>20.5</t>
  </si>
  <si>
    <t>Онкология</t>
  </si>
  <si>
    <t>21.1</t>
  </si>
  <si>
    <t>21.2</t>
  </si>
  <si>
    <t>21.3</t>
  </si>
  <si>
    <t>21.4</t>
  </si>
  <si>
    <t>21.5</t>
  </si>
  <si>
    <t>21.6</t>
  </si>
  <si>
    <t>21.7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</si>
  <si>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</si>
  <si>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</si>
  <si>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</si>
  <si>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</si>
  <si>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</si>
  <si>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</si>
  <si>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</si>
  <si>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</si>
  <si>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</si>
  <si>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</si>
  <si>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</si>
  <si>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24.1</t>
  </si>
  <si>
    <t>24.2</t>
  </si>
  <si>
    <t>24.3</t>
  </si>
  <si>
    <t>24.4</t>
  </si>
  <si>
    <t>Колопроктология (проктологические)</t>
  </si>
  <si>
    <t>Проверка</t>
  </si>
  <si>
    <t>Код группы КСГ</t>
  </si>
  <si>
    <t>Наименование группы КСГ</t>
  </si>
  <si>
    <t>проверка</t>
  </si>
  <si>
    <t>гинекологические (с применением репродуктивных технологий)</t>
  </si>
  <si>
    <t>Число пациенто-дней</t>
  </si>
  <si>
    <t>Акушерское дело</t>
  </si>
  <si>
    <t>Экстракорпоральное оплрдотворение*</t>
  </si>
  <si>
    <t>Операции на женских половых органах, (уровень 1)</t>
  </si>
  <si>
    <t>Операции на женских половых органахи, (уровень 2)</t>
  </si>
  <si>
    <t>Операции на женских половых органах, (уровень 3)</t>
  </si>
  <si>
    <t>Операции на женских половых органах, (уровень  4)</t>
  </si>
  <si>
    <t>1.18</t>
  </si>
  <si>
    <t>Послеродовый сепсис</t>
  </si>
  <si>
    <t>Аллергология и иммунология</t>
  </si>
  <si>
    <t>Нарушения с вовлечением иммунного механизма</t>
  </si>
  <si>
    <t>Ангионевротический отёк, анафилактический шок</t>
  </si>
  <si>
    <t>3.1.</t>
  </si>
  <si>
    <t>3.2.</t>
  </si>
  <si>
    <t>3.3.</t>
  </si>
  <si>
    <t>Болезни печени, уровень 1</t>
  </si>
  <si>
    <t>3.4.</t>
  </si>
  <si>
    <t>Болезни печени, уровень 2</t>
  </si>
  <si>
    <t>3.5.</t>
  </si>
  <si>
    <t>Болезни поджелудочной железы</t>
  </si>
  <si>
    <t>4.1.</t>
  </si>
  <si>
    <t>Анемиии, уровень 1</t>
  </si>
  <si>
    <t>4.2.</t>
  </si>
  <si>
    <t>Анемиии, уровень 2</t>
  </si>
  <si>
    <t>4.3.</t>
  </si>
  <si>
    <t>Анемиии, уровень 3</t>
  </si>
  <si>
    <t>4.4.</t>
  </si>
  <si>
    <t>5.1.</t>
  </si>
  <si>
    <t>5.2.</t>
  </si>
  <si>
    <t>5.3.</t>
  </si>
  <si>
    <t>Детская кардиология</t>
  </si>
  <si>
    <t>6.1.</t>
  </si>
  <si>
    <t>Врождённые аномалии сердечно-сосудистой системы, дети</t>
  </si>
  <si>
    <t>Детская онкология</t>
  </si>
  <si>
    <t>Химиотерапия при остром лейкозе, дети</t>
  </si>
  <si>
    <t>Химиотерапия при других ЗНО лимфоидной и кроветворной тканей, дети</t>
  </si>
  <si>
    <t>8</t>
  </si>
  <si>
    <t>Детская урология</t>
  </si>
  <si>
    <t>8.1.</t>
  </si>
  <si>
    <t>Операции на мужских половых органах, дети (уровень  1)</t>
  </si>
  <si>
    <t>8.2.</t>
  </si>
  <si>
    <t>Операции на мужских половых органах, дети (уровень2)</t>
  </si>
  <si>
    <t>8.3.</t>
  </si>
  <si>
    <t>Операции на мужских половых органах, дети (уровень 3)</t>
  </si>
  <si>
    <t>8.4.</t>
  </si>
  <si>
    <t>Операции на почке и мочевыделительной системе, дети (уровень  1)</t>
  </si>
  <si>
    <t>8.5.</t>
  </si>
  <si>
    <t>Операции на почке и мочевыделительной системе, дети (уровень  2)</t>
  </si>
  <si>
    <t>8.6.</t>
  </si>
  <si>
    <t>Операции на почке и мочевыделительной системе, дети (уровень 3)</t>
  </si>
  <si>
    <t>8.7.</t>
  </si>
  <si>
    <t>Операции на почке и мочевыделительной системе, дети (уровень 4)</t>
  </si>
  <si>
    <t xml:space="preserve"> Детская хирургия </t>
  </si>
  <si>
    <t>9.1.</t>
  </si>
  <si>
    <t>Детская хирургия в период новорожденности</t>
  </si>
  <si>
    <t>9.2.</t>
  </si>
  <si>
    <t>Аппендэктомия, дети</t>
  </si>
  <si>
    <t>9.3.</t>
  </si>
  <si>
    <t>Операции по поводу грыж, дети (уровень  1)</t>
  </si>
  <si>
    <t>9.4.</t>
  </si>
  <si>
    <t>Операции по поводу грыж, дети (уровень 2)</t>
  </si>
  <si>
    <t>Детская эндокринология</t>
  </si>
  <si>
    <t>10.1.</t>
  </si>
  <si>
    <t>10.2.</t>
  </si>
  <si>
    <t>Другие болезни эндокринной системы, дети</t>
  </si>
  <si>
    <t>11.1.</t>
  </si>
  <si>
    <t>Кишечные инфекции, взрослые</t>
  </si>
  <si>
    <t>11.2.</t>
  </si>
  <si>
    <t>Кишечные инфекции, дети</t>
  </si>
  <si>
    <t>11.3.</t>
  </si>
  <si>
    <t>Вирусный гепатит острый</t>
  </si>
  <si>
    <t>11.4.</t>
  </si>
  <si>
    <t>Вирусный гепатит хронический</t>
  </si>
  <si>
    <t>11.5.</t>
  </si>
  <si>
    <t>Сепсис, взрослые</t>
  </si>
  <si>
    <t>11.6.</t>
  </si>
  <si>
    <t>Сепсис, дети</t>
  </si>
  <si>
    <t>11.7.</t>
  </si>
  <si>
    <t xml:space="preserve">Другие инфекционные и паразитарные болезни, взрослые </t>
  </si>
  <si>
    <t>11.8.</t>
  </si>
  <si>
    <t xml:space="preserve">Другие инфекционные и паразитарные болезни, дети </t>
  </si>
  <si>
    <t>11.9.</t>
  </si>
  <si>
    <t>12.1.</t>
  </si>
  <si>
    <t>Стенокардия (кроме нестабильной), хроническая ишемическая болезнь сердца, проводилась коронарография</t>
  </si>
  <si>
    <t>12.2.</t>
  </si>
  <si>
    <t>Нестабильная стенокардия, инфаркт миокарда, лёгочная эмболия, лечение без тромболитической терапии</t>
  </si>
  <si>
    <t>12.3.</t>
  </si>
  <si>
    <t>Нестабильная стенокардия, инфаркт миокарда, лёгочная эмболия, лечение с тромболитической терапии</t>
  </si>
  <si>
    <t>12.4.</t>
  </si>
  <si>
    <t>12.5.</t>
  </si>
  <si>
    <t>Эндокардит, миокардит</t>
  </si>
  <si>
    <t>13.1.</t>
  </si>
  <si>
    <t>Операции на кишечнике и анальной области  (уровень 1)</t>
  </si>
  <si>
    <t>13.2.</t>
  </si>
  <si>
    <t>Операции на кишечнике и анальной области  (уровень 2)</t>
  </si>
  <si>
    <t>13.3.</t>
  </si>
  <si>
    <t>Операции на кишечнике и анальной области  (уровень 3)</t>
  </si>
  <si>
    <t>14.1.</t>
  </si>
  <si>
    <t>Воспалительные заболевания ЦНС, взрослые</t>
  </si>
  <si>
    <t>14.2.</t>
  </si>
  <si>
    <t>Воспалительные заболевания ЦНС, дети</t>
  </si>
  <si>
    <t>14.3.</t>
  </si>
  <si>
    <t>14.4.</t>
  </si>
  <si>
    <t>Рассеянный склероз</t>
  </si>
  <si>
    <t>14.5.</t>
  </si>
  <si>
    <t>14.6.</t>
  </si>
  <si>
    <t>14.7.</t>
  </si>
  <si>
    <t>14.8.</t>
  </si>
  <si>
    <t>14.9.</t>
  </si>
  <si>
    <t>Транзиторные ишемические приступы, сосудистые мозговые синдромы</t>
  </si>
  <si>
    <t>14.10.</t>
  </si>
  <si>
    <t>Кровоизлияние в мозг</t>
  </si>
  <si>
    <t>14.11.</t>
  </si>
  <si>
    <t>Инфаркт мозга, лечение с тромболитической терапией</t>
  </si>
  <si>
    <t>14.12.</t>
  </si>
  <si>
    <t>Инфаркт мозга, лечение без тромболитической терапией</t>
  </si>
  <si>
    <t>14.13.</t>
  </si>
  <si>
    <t>15.1.</t>
  </si>
  <si>
    <t>15.2.</t>
  </si>
  <si>
    <t>15.3.</t>
  </si>
  <si>
    <t>15.4.</t>
  </si>
  <si>
    <t>15.5.</t>
  </si>
  <si>
    <t>Операции на центральной нервной системе и головном мозге  (уровень 1)</t>
  </si>
  <si>
    <t>15.6.</t>
  </si>
  <si>
    <t>Операции на центральной нервной системе и головном мозге  (уровень  2)</t>
  </si>
  <si>
    <t>15.7.</t>
  </si>
  <si>
    <t>Операции на периферической нервной системе (уровень  1 )</t>
  </si>
  <si>
    <t>15.8.</t>
  </si>
  <si>
    <t>Операции на периферической нервной системе (уровень  2)</t>
  </si>
  <si>
    <t>15.9.</t>
  </si>
  <si>
    <t>Операции на периферической нервной системе (уровень  3)</t>
  </si>
  <si>
    <t>15.10.</t>
  </si>
  <si>
    <t>16.1.</t>
  </si>
  <si>
    <t>16.2.</t>
  </si>
  <si>
    <t>16.3.</t>
  </si>
  <si>
    <t>16.4.</t>
  </si>
  <si>
    <t>16.5.</t>
  </si>
  <si>
    <t>Другие нарушения, возникшие в перинатальном периоде (уровень 1)</t>
  </si>
  <si>
    <t>16.6.</t>
  </si>
  <si>
    <t>Другие нарушения, возникшие в перинатальном периоде (уровень 2)</t>
  </si>
  <si>
    <t>16.7.</t>
  </si>
  <si>
    <t>Другие нарушения, возникшие в перинатальном периоде (уровень 3)</t>
  </si>
  <si>
    <t>17.1.</t>
  </si>
  <si>
    <t>Почечная недостаточность, без диализа</t>
  </si>
  <si>
    <t>17.2.</t>
  </si>
  <si>
    <t>Почечная недостаточность, диализ</t>
  </si>
  <si>
    <t>17.3.</t>
  </si>
  <si>
    <t>17.4.</t>
  </si>
  <si>
    <t>17.5.</t>
  </si>
  <si>
    <t>18.1.</t>
  </si>
  <si>
    <t>Операции на женских половых органах, при злокачественных новообразованиях  (уровень1)</t>
  </si>
  <si>
    <t>18.2.</t>
  </si>
  <si>
    <t>Операции на женских половых органах,  при злокачественных новообразованиях     (уровень 2)</t>
  </si>
  <si>
    <t>18.3.</t>
  </si>
  <si>
    <t>Операции на кишечнике и анальной области при злокачественных новообразованиях   (уровень  1)</t>
  </si>
  <si>
    <t>18.4.</t>
  </si>
  <si>
    <t>Операции на кишечнике и анальной области при злокачественных новообразованиях   (уровень 2)</t>
  </si>
  <si>
    <t>18.5.</t>
  </si>
  <si>
    <t>Операции на кишечнике и анальной области при злокачественных новообразованиях   (уровень  3)</t>
  </si>
  <si>
    <t>18.6.</t>
  </si>
  <si>
    <t>Химиотерапия при остром лейкозе взрослые</t>
  </si>
  <si>
    <t>18.7.</t>
  </si>
  <si>
    <t>Химиотерапия при других ЗНО лимфоидной и кроветворной тканей взрослые</t>
  </si>
  <si>
    <t>18.8.</t>
  </si>
  <si>
    <t>Химиотерапия при ЗНО других локализаций (кроме ЗНО лимфоидной и кроветворной тканей) (уровень 1)</t>
  </si>
  <si>
    <t>18.9.</t>
  </si>
  <si>
    <t>Химиотерапия при ЗНО других локализаций (кроме ЗНО лимфоидной и кроветворной тканей) (уровень 2)</t>
  </si>
  <si>
    <t>18.10.</t>
  </si>
  <si>
    <t>Лучевая терапия (уровень 1)</t>
  </si>
  <si>
    <t>18.11.</t>
  </si>
  <si>
    <t>Лучевая терапия (уровень  2)</t>
  </si>
  <si>
    <t>18.12.</t>
  </si>
  <si>
    <t>Лучевая терапия (уровень 3)</t>
  </si>
  <si>
    <t>18.13.</t>
  </si>
  <si>
    <t>Операции при ЗНО почки и мочевыделительной системе (уровень 1)</t>
  </si>
  <si>
    <t>18.14.</t>
  </si>
  <si>
    <t>Операции при ЗНО почки и мочевыделительной системе (уровень 2)</t>
  </si>
  <si>
    <t>18.15.</t>
  </si>
  <si>
    <t xml:space="preserve">Операции при ЗНО кожи  (уровень  1) </t>
  </si>
  <si>
    <t>18.16.</t>
  </si>
  <si>
    <t xml:space="preserve">Операции при ЗНО кожи  (уровень  2) </t>
  </si>
  <si>
    <t>18.17.</t>
  </si>
  <si>
    <t>Тереоидэктомия при ЗНО щитовидной железы</t>
  </si>
  <si>
    <t>18.18.</t>
  </si>
  <si>
    <t>Мастэктомия</t>
  </si>
  <si>
    <t>18.19.</t>
  </si>
  <si>
    <t>Другие операции при ЗНО молочной железы (кроме мастэктомии)</t>
  </si>
  <si>
    <t>18.20.</t>
  </si>
  <si>
    <t>Операции при ЗНО желчного пузыря, желчных протоков</t>
  </si>
  <si>
    <t>18.21.</t>
  </si>
  <si>
    <t>Операции при ЗНО пищевода, желудка</t>
  </si>
  <si>
    <t>18.22.</t>
  </si>
  <si>
    <t>Другие операции при ЗНО брюшной полости</t>
  </si>
  <si>
    <t>18.23.</t>
  </si>
  <si>
    <t>Злокачественное новообразование без специального противоопухолевого лечения</t>
  </si>
  <si>
    <t>18.24.</t>
  </si>
  <si>
    <t>Операции на органе слуха, придаточных пазухах носа и верхних дыхательных путях при злокачественных новообразованиях</t>
  </si>
  <si>
    <t>18.25.</t>
  </si>
  <si>
    <t>Операции на нижних дыхательных путях и легочной ткани при злокачественных новообразованиях (уровень 1)</t>
  </si>
  <si>
    <t>18.26.</t>
  </si>
  <si>
    <t>Операции на нижних дыхательных путях и легочной ткани при злокачественных новообразованиях (уровень 2)</t>
  </si>
  <si>
    <t>18.27.</t>
  </si>
  <si>
    <t>Операции при злокачественных новообразованиях мужских половых органов (уровень 1)</t>
  </si>
  <si>
    <t>18.28.</t>
  </si>
  <si>
    <t>Операции при злокачественных новообразованиях мужских половых органов (уровень 2)</t>
  </si>
  <si>
    <t>19.1.</t>
  </si>
  <si>
    <t>19.2.</t>
  </si>
  <si>
    <t>19.3.</t>
  </si>
  <si>
    <t>19.4.</t>
  </si>
  <si>
    <t>19.5.</t>
  </si>
  <si>
    <t>Операции на органе слуха, придаточных пазухах носа и верхних дыхательных путях (уровень  1)</t>
  </si>
  <si>
    <t>19.6.</t>
  </si>
  <si>
    <t>Операции на органе слуха, придаточных пазухах носа и верхних дыхательных путях (уровень  2)</t>
  </si>
  <si>
    <t>19.7.</t>
  </si>
  <si>
    <t>Операции на органе слуха, придаточных пазухах носа и верхних дыхательных путях (уровень 3)</t>
  </si>
  <si>
    <t>19.8.</t>
  </si>
  <si>
    <t>Операции на органе слуха, придаточных пазухах носа и верхних дыхательных путях (уровень  4)</t>
  </si>
  <si>
    <t>20.1.</t>
  </si>
  <si>
    <t>Операции на органе зрения  (уровень  1)</t>
  </si>
  <si>
    <t>20.2.</t>
  </si>
  <si>
    <t>Операции на органе зрения  (уровень 2)</t>
  </si>
  <si>
    <t>20.3.</t>
  </si>
  <si>
    <t>Операции на органе зрения  (уровень 3)</t>
  </si>
  <si>
    <t>20.4.</t>
  </si>
  <si>
    <t>Операции на органе зрения  (уровень  4)</t>
  </si>
  <si>
    <t>20.5.</t>
  </si>
  <si>
    <t>Операции на органе зрения  (уровень 5)</t>
  </si>
  <si>
    <t>20.6.</t>
  </si>
  <si>
    <t>20.7.</t>
  </si>
  <si>
    <t>Травмы глаза</t>
  </si>
  <si>
    <t>Педиатрия</t>
  </si>
  <si>
    <t>21.1.</t>
  </si>
  <si>
    <t>Нарушения всасывания, дети</t>
  </si>
  <si>
    <t>21.2.</t>
  </si>
  <si>
    <t>Другие болезни органов пищеварения, дети</t>
  </si>
  <si>
    <t>21.3.</t>
  </si>
  <si>
    <t>Системные поражения соединительной ткани у детей</t>
  </si>
  <si>
    <t>21.4.</t>
  </si>
  <si>
    <t>Врождённые аномалии головного и спинного мозга, дети</t>
  </si>
  <si>
    <t>21.5.</t>
  </si>
  <si>
    <t>Эпилепсия, судороги, дети</t>
  </si>
  <si>
    <t>22.1.</t>
  </si>
  <si>
    <t>22.2.</t>
  </si>
  <si>
    <t>22.3.</t>
  </si>
  <si>
    <t>22.4.</t>
  </si>
  <si>
    <t>25.1.</t>
  </si>
  <si>
    <t>25.2.</t>
  </si>
  <si>
    <t>Сердечно-сосудистая хирургия</t>
  </si>
  <si>
    <t>Диагностическое обследование при болезнях системы кровообращения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</si>
  <si>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</si>
  <si>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</si>
  <si>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</si>
  <si>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</si>
  <si>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 2)</t>
  </si>
  <si>
    <t>Операции на сосудах (уровень 3)</t>
  </si>
  <si>
    <t>Стоматология детская</t>
  </si>
  <si>
    <t>Болезни желчного пузыря</t>
  </si>
  <si>
    <t>Стенокардия (кроме нестабильной), хроническая ишемическая болезнь сердца, коронарография не проводилась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</si>
  <si>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</si>
  <si>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</si>
  <si>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Торакальная хирургия</t>
  </si>
  <si>
    <t>Операции на нижних дыхательных путях и легочной ткани, органах средостения (уровень1)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</si>
  <si>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</si>
  <si>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</si>
  <si>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24.5.</t>
  </si>
  <si>
    <t>Операции на нижних дыхательных путях и легочной ткани, органах средостения (уровень 4)</t>
  </si>
  <si>
    <t>Травматология и ортопедия</t>
  </si>
  <si>
    <t>25.3.</t>
  </si>
  <si>
    <t>25.4.</t>
  </si>
  <si>
    <t>25.5.</t>
  </si>
  <si>
    <t>25.6.</t>
  </si>
  <si>
    <t>25.7.</t>
  </si>
  <si>
    <t>Операции на костно-мышечной системе с использованием металлических конструкций и биодеградирующих материалов</t>
  </si>
  <si>
    <t>25.8.</t>
  </si>
  <si>
    <t>Эндопротезирование суставов</t>
  </si>
  <si>
    <t>25.9.</t>
  </si>
  <si>
    <t>Операции на костно-мышечной системе и суставах (уровень  1)</t>
  </si>
  <si>
    <t>25.10.</t>
  </si>
  <si>
    <t>Операции на на костно-мышечной системе и суставах (уровень 2)</t>
  </si>
  <si>
    <t>25.11.</t>
  </si>
  <si>
    <t>Операции на на костно-мышечной системе и суставах  (уровень 3)</t>
  </si>
  <si>
    <t>25.12.</t>
  </si>
  <si>
    <t>Операции на на костно-мышечной системе и суставах  (уровень 4)</t>
  </si>
  <si>
    <t>25.13.</t>
  </si>
  <si>
    <t>Операции на на костно-мышечной системе и суставах  (уровень 5)</t>
  </si>
  <si>
    <t>26.1.</t>
  </si>
  <si>
    <t>26.2.</t>
  </si>
  <si>
    <t>26.3.</t>
  </si>
  <si>
    <t>26.4.</t>
  </si>
  <si>
    <t>Операции на мужских половых органах   (уровень1)</t>
  </si>
  <si>
    <t>26.5.</t>
  </si>
  <si>
    <t>Операции на мужских половых органах   (уровень 2)</t>
  </si>
  <si>
    <t>26.6.</t>
  </si>
  <si>
    <t>Операции на мужских половых органах   (уровень 3)</t>
  </si>
  <si>
    <t>26.7.</t>
  </si>
  <si>
    <t>Операции на почке и мочевыделительной системе, взрослые (уровень т 1)</t>
  </si>
  <si>
    <t>26.8.</t>
  </si>
  <si>
    <t>Операции на почке и мочевыделительной системе, взрослые (уровень  2)</t>
  </si>
  <si>
    <t>26.9.</t>
  </si>
  <si>
    <t>Операции на почке и мочевыделительной систем, взрослые (уровень  3)</t>
  </si>
  <si>
    <t>26.10.</t>
  </si>
  <si>
    <t>Операции на почке и мочевыделительной системе, взрослые (уровень 4)</t>
  </si>
  <si>
    <t xml:space="preserve">  Хирургия</t>
  </si>
  <si>
    <t>27.1.</t>
  </si>
  <si>
    <t>27.2.</t>
  </si>
  <si>
    <t>Операции на коже, подкожной клетчатке, придатках кожи (уровень1 )</t>
  </si>
  <si>
    <t>27.3.</t>
  </si>
  <si>
    <t>Операции на коже, подкожной клетчатке, придатках кожи (уровень2 )</t>
  </si>
  <si>
    <t>27.4.</t>
  </si>
  <si>
    <t>Операции на коже, подкожной клетчатке, придатках кожи (уровень 3 )</t>
  </si>
  <si>
    <t>27.5.</t>
  </si>
  <si>
    <t>Операции на коже, подкожной клетчатке, придатках кожи (уровень 4 )</t>
  </si>
  <si>
    <t>27.6.</t>
  </si>
  <si>
    <t>Операции на органах кроветворения и имунной системы (уровень 1)</t>
  </si>
  <si>
    <t>27.7.</t>
  </si>
  <si>
    <t>Операции на органах кроветворения и имунной системы (уровень2)</t>
  </si>
  <si>
    <t>27.8.</t>
  </si>
  <si>
    <t>Операции на органах кроветворения и имунной системы (уровень 3)</t>
  </si>
  <si>
    <t>27.9.</t>
  </si>
  <si>
    <t>Операции на эндокринных железах кроме гепофиза (уровень 1)</t>
  </si>
  <si>
    <t>27.10.</t>
  </si>
  <si>
    <t>Операции на эндокринных железах кроме гепофиза (уровень 2)</t>
  </si>
  <si>
    <t>27.11.</t>
  </si>
  <si>
    <t>27.12.</t>
  </si>
  <si>
    <t>27.13.</t>
  </si>
  <si>
    <t>27.14.</t>
  </si>
  <si>
    <t>27.15.</t>
  </si>
  <si>
    <t>27.16.</t>
  </si>
  <si>
    <t>27.17.</t>
  </si>
  <si>
    <t>27.18.</t>
  </si>
  <si>
    <t>27.19.</t>
  </si>
  <si>
    <t>Другие операции на молочной железе</t>
  </si>
  <si>
    <t xml:space="preserve">  Хирургия (абдоминальная)</t>
  </si>
  <si>
    <t>28.1.</t>
  </si>
  <si>
    <t>Операции на желчном пузыре и желчевыводящих путях   (уровень 1)</t>
  </si>
  <si>
    <t>28.2.</t>
  </si>
  <si>
    <t>Операции на желчном пузыре и желчевыводящих путях   (уровень 2)</t>
  </si>
  <si>
    <t>28.3.</t>
  </si>
  <si>
    <t>Операции на печени и поджелудочной железе (уровень 1)</t>
  </si>
  <si>
    <t>28.4.</t>
  </si>
  <si>
    <t>Операции на печени и поджелудочной железе (уровень 2)</t>
  </si>
  <si>
    <t>28.5.</t>
  </si>
  <si>
    <t>Операции на пищеводе, желудке, двенадцатиперстной кишке (уровень 1)</t>
  </si>
  <si>
    <t>28.6.</t>
  </si>
  <si>
    <t>Операции на пищеводе, желудке, двенадцатиперстной кишке (уровень 2)</t>
  </si>
  <si>
    <t>28.7.</t>
  </si>
  <si>
    <t>Операции на пищеводе, желудке, двенадцатиперстной кишке (уровень 3)</t>
  </si>
  <si>
    <t>28.8.</t>
  </si>
  <si>
    <t>Апендектомия, взрослые</t>
  </si>
  <si>
    <t>28.9.</t>
  </si>
  <si>
    <t>Операции по поводу грыж (уровень 1)</t>
  </si>
  <si>
    <t>28.10.</t>
  </si>
  <si>
    <t>Операции по поводу грыж (уровень 2)</t>
  </si>
  <si>
    <t>28.11.</t>
  </si>
  <si>
    <t>Другие операции на органах брюшной полости (уровень 1 )</t>
  </si>
  <si>
    <t>28.12.</t>
  </si>
  <si>
    <t>Другие операции на органах брюшной полости (уровень 2 )</t>
  </si>
  <si>
    <t>28.13.</t>
  </si>
  <si>
    <t>Другие операции на органах брюшной полости (уровень 3 )</t>
  </si>
  <si>
    <t>28.14.</t>
  </si>
  <si>
    <t xml:space="preserve">Ожоги и отморожения (уровень 1) </t>
  </si>
  <si>
    <t xml:space="preserve">  Хирургия (комбустиология)</t>
  </si>
  <si>
    <t>29.1.</t>
  </si>
  <si>
    <t xml:space="preserve">Ожоги и отморожения (уровень 2) </t>
  </si>
  <si>
    <t>30.1.</t>
  </si>
  <si>
    <t>Болезни полости рта, слюнных желез и челюстей, врожденные аномалии лица и шеи, взрослые</t>
  </si>
  <si>
    <t>30.2.</t>
  </si>
  <si>
    <t>Операции на органах полости рта (уровень 1)</t>
  </si>
  <si>
    <t>30.3.</t>
  </si>
  <si>
    <t>Операции на органах полости рта (уровень 2)</t>
  </si>
  <si>
    <t>30.4.</t>
  </si>
  <si>
    <t>Операции на органах полости рта (уровень  3)</t>
  </si>
  <si>
    <t>30.5.</t>
  </si>
  <si>
    <t>Операции на органах полости рта (уровень  4)</t>
  </si>
  <si>
    <t>31.1.</t>
  </si>
  <si>
    <t>Сахарный диабет без осложнений,взрослые</t>
  </si>
  <si>
    <t>31.2.</t>
  </si>
  <si>
    <t>Сахарный диабет с осложнениями, взрослые</t>
  </si>
  <si>
    <t>31.3.</t>
  </si>
  <si>
    <t>Другие болезни эндокринной системы, взрослые</t>
  </si>
  <si>
    <t>31.4.</t>
  </si>
  <si>
    <t>31.5.</t>
  </si>
  <si>
    <t>31.6.</t>
  </si>
  <si>
    <t>Экстракорпоральное оплрдотворение</t>
  </si>
  <si>
    <t>Гемодиализ</t>
  </si>
  <si>
    <t>Перитонеальный диализ</t>
  </si>
  <si>
    <t>Протокол № _____ от _____________2015 г.</t>
  </si>
  <si>
    <t>______________ Председатель Г.Н. Кузнецов</t>
  </si>
  <si>
    <t>ОБЯЗАТЕЛЬНОГО МЕДИЦИНСКОГО СТРАХОВАНИЯ на 2016 год</t>
  </si>
  <si>
    <t>Объемы медицинской помощи на 2016 год</t>
  </si>
  <si>
    <t>на 01.01.17 г</t>
  </si>
  <si>
    <t>Число случаев лечения</t>
  </si>
  <si>
    <t>Средняя длительность  пребывания 1-го больного
(дней)
(гр.7/гр.8)</t>
  </si>
  <si>
    <t>ПЛАН-ЗАДАНИЕ ПО ОБЪЕМАМ ПРЕДОСТАВЛЕНИЯ</t>
  </si>
  <si>
    <t>Средняя длительность  пребывания 1-го больного
(дней)
(гр.4/гр.5)</t>
  </si>
  <si>
    <t>Число  случаев лечения</t>
  </si>
  <si>
    <t>Число случаев лечения, всего на 2015 год
(гр.8+гр.10
+гр.12+гр.14
+гр.16)</t>
  </si>
  <si>
    <t>Число пациенто/дней, всего  на 2015 год
(гр.7+гр.9
+гр.11+гр.13
+гр.15)</t>
  </si>
  <si>
    <t>ГБУЗ НО "Больница скорой медцинской помощи г. Дзержинска"</t>
  </si>
  <si>
    <t>Аверина В.С.</t>
  </si>
  <si>
    <t>Троицкая И.А.</t>
  </si>
  <si>
    <t>8-8313-21-06-35</t>
  </si>
  <si>
    <t>Приложение к план-заданию по объемам предоставления бесплатной медицинской помощи в условиях дневных стационаров гражданам в рамках территориальной программы обязательного медицинского страхования на 2016 год</t>
  </si>
  <si>
    <t>утверждено решением Комиссии по разработке территориальной программы обязательного медицинского страхования в Нижегородской области</t>
  </si>
  <si>
    <t>Протокол № 24 от 25.12.2015 г.</t>
  </si>
  <si>
    <t>Медицинская помощь по проведению гемодиализа, гемофильтрации, перитониального гемодиализа в условиях дневного стационара на 2016 год</t>
  </si>
  <si>
    <t xml:space="preserve">     (наименование медицинской организации)</t>
  </si>
  <si>
    <t>Число пациенто/дней</t>
  </si>
  <si>
    <t>Перитонеальный диализа</t>
  </si>
  <si>
    <t>Гемофильтрация</t>
  </si>
  <si>
    <t>ИТОГО:</t>
  </si>
  <si>
    <t>И.о. главного врача</t>
  </si>
  <si>
    <t>/Троицкая И.А./</t>
  </si>
  <si>
    <t>/Аверина В.С./</t>
  </si>
  <si>
    <t>8313-21-06-35</t>
  </si>
  <si>
    <t>ГБУЗ НО "Больница скорой медицинской помощи г. Дзержинска"</t>
  </si>
  <si>
    <t>И.о.главного врача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</si>
</sst>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0.000"/>
    <numFmt numFmtId="191" formatCode="0.0000"/>
    <numFmt numFmtId="192" formatCode="0.00000"/>
    <numFmt numFmtId="193" formatCode="0.000000000"/>
    <numFmt numFmtId="194" formatCode="#,##0.00_ ;\-#,##0.00\ 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#,##0.00_ ;[Red]\-#,##0.00\ "/>
    <numFmt numFmtId="200" formatCode="#,##0.000"/>
    <numFmt numFmtId="201" formatCode="#,##0.00&quot;р.&quot;"/>
    <numFmt numFmtId="202" formatCode="#,##0.000000"/>
    <numFmt numFmtId="203" formatCode="#,##0.0000"/>
    <numFmt numFmtId="204" formatCode="#,##0.00000"/>
    <numFmt numFmtId="205" formatCode="0.0000000"/>
    <numFmt numFmtId="206" formatCode="0.00000000"/>
    <numFmt numFmtId="207" formatCode="0.000000"/>
    <numFmt numFmtId="208" formatCode="0.0000000000"/>
    <numFmt numFmtId="209" formatCode="_(* #,##0_);_(* \(#,##0\);_(* &quot;-&quot;??_);_(@_)"/>
    <numFmt numFmtId="210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Times New Roman Cyr"/>
      <family val="0"/>
    </font>
    <font>
      <sz val="10"/>
      <name val="Times New Roman CYR"/>
      <family val="1"/>
    </font>
    <font>
      <sz val="13"/>
      <name val="Times New Roman"/>
      <family val="1"/>
    </font>
    <font>
      <sz val="14"/>
      <name val="Times New Roman Cyr"/>
      <family val="0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2"/>
      <name val="Times New Roman Cyr"/>
      <family val="0"/>
    </font>
    <font>
      <i/>
      <sz val="10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3"/>
      <name val="Times New Roman Cyr"/>
      <family val="0"/>
    </font>
    <font>
      <i/>
      <sz val="10"/>
      <color indexed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1" fillId="0" borderId="0" xfId="61" applyFont="1" applyAlignment="1">
      <alignment horizontal="center"/>
      <protection/>
    </xf>
    <xf numFmtId="0" fontId="21" fillId="0" borderId="0" xfId="61" applyFont="1">
      <alignment/>
      <protection/>
    </xf>
    <xf numFmtId="0" fontId="21" fillId="0" borderId="0" xfId="61" applyFont="1" applyAlignment="1">
      <alignment horizontal="right"/>
      <protection/>
    </xf>
    <xf numFmtId="0" fontId="21" fillId="0" borderId="0" xfId="61" applyFont="1" applyAlignment="1">
      <alignment horizontal="center"/>
      <protection/>
    </xf>
    <xf numFmtId="0" fontId="21" fillId="0" borderId="10" xfId="61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2" xfId="61" applyFont="1" applyBorder="1" applyAlignment="1">
      <alignment horizontal="center" vertical="center" wrapText="1"/>
      <protection/>
    </xf>
    <xf numFmtId="0" fontId="30" fillId="0" borderId="0" xfId="58" applyFill="1">
      <alignment/>
      <protection/>
    </xf>
    <xf numFmtId="0" fontId="24" fillId="0" borderId="11" xfId="61" applyFont="1" applyBorder="1" applyAlignment="1">
      <alignment horizontal="center"/>
      <protection/>
    </xf>
    <xf numFmtId="0" fontId="24" fillId="0" borderId="13" xfId="61" applyFont="1" applyBorder="1" applyAlignment="1">
      <alignment horizontal="center"/>
      <protection/>
    </xf>
    <xf numFmtId="0" fontId="24" fillId="0" borderId="10" xfId="61" applyFont="1" applyBorder="1" applyAlignment="1">
      <alignment horizontal="center"/>
      <protection/>
    </xf>
    <xf numFmtId="0" fontId="24" fillId="0" borderId="14" xfId="61" applyFont="1" applyBorder="1" applyAlignment="1">
      <alignment horizontal="center"/>
      <protection/>
    </xf>
    <xf numFmtId="0" fontId="21" fillId="0" borderId="10" xfId="0" applyFont="1" applyBorder="1" applyAlignment="1">
      <alignment wrapText="1"/>
    </xf>
    <xf numFmtId="0" fontId="24" fillId="0" borderId="15" xfId="61" applyFont="1" applyBorder="1" applyAlignment="1">
      <alignment horizontal="center"/>
      <protection/>
    </xf>
    <xf numFmtId="0" fontId="24" fillId="0" borderId="16" xfId="61" applyFont="1" applyBorder="1" applyAlignment="1">
      <alignment horizontal="center"/>
      <protection/>
    </xf>
    <xf numFmtId="0" fontId="21" fillId="0" borderId="13" xfId="61" applyFont="1" applyBorder="1" applyAlignment="1">
      <alignment horizontal="center"/>
      <protection/>
    </xf>
    <xf numFmtId="0" fontId="21" fillId="0" borderId="11" xfId="61" applyFont="1" applyBorder="1" applyAlignment="1">
      <alignment/>
      <protection/>
    </xf>
    <xf numFmtId="3" fontId="24" fillId="0" borderId="11" xfId="61" applyNumberFormat="1" applyFont="1" applyBorder="1" applyAlignment="1">
      <alignment horizontal="center"/>
      <protection/>
    </xf>
    <xf numFmtId="0" fontId="21" fillId="0" borderId="14" xfId="61" applyFont="1" applyBorder="1" applyAlignment="1">
      <alignment horizontal="center"/>
      <protection/>
    </xf>
    <xf numFmtId="0" fontId="21" fillId="0" borderId="10" xfId="61" applyFont="1" applyBorder="1" applyAlignment="1">
      <alignment/>
      <protection/>
    </xf>
    <xf numFmtId="3" fontId="24" fillId="0" borderId="10" xfId="61" applyNumberFormat="1" applyFont="1" applyBorder="1" applyAlignment="1">
      <alignment horizontal="center"/>
      <protection/>
    </xf>
    <xf numFmtId="0" fontId="21" fillId="0" borderId="16" xfId="61" applyFont="1" applyBorder="1" applyAlignment="1">
      <alignment horizontal="center"/>
      <protection/>
    </xf>
    <xf numFmtId="0" fontId="26" fillId="0" borderId="15" xfId="0" applyFont="1" applyFill="1" applyBorder="1" applyAlignment="1">
      <alignment horizontal="left" vertical="center" wrapText="1"/>
    </xf>
    <xf numFmtId="0" fontId="21" fillId="0" borderId="15" xfId="61" applyFont="1" applyBorder="1" applyAlignment="1">
      <alignment/>
      <protection/>
    </xf>
    <xf numFmtId="3" fontId="24" fillId="0" borderId="15" xfId="61" applyNumberFormat="1" applyFont="1" applyBorder="1" applyAlignment="1">
      <alignment horizontal="center"/>
      <protection/>
    </xf>
    <xf numFmtId="0" fontId="26" fillId="0" borderId="1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30" fillId="0" borderId="0" xfId="60" applyFont="1" applyFill="1">
      <alignment/>
      <protection/>
    </xf>
    <xf numFmtId="0" fontId="21" fillId="0" borderId="0" xfId="60" applyFont="1" applyFill="1">
      <alignment/>
      <protection/>
    </xf>
    <xf numFmtId="0" fontId="21" fillId="0" borderId="0" xfId="60" applyFont="1" applyFill="1" applyAlignment="1">
      <alignment vertical="center" wrapText="1"/>
      <protection/>
    </xf>
    <xf numFmtId="0" fontId="23" fillId="0" borderId="0" xfId="59" applyFont="1" applyFill="1" applyAlignment="1">
      <alignment vertical="center" wrapText="1"/>
      <protection/>
    </xf>
    <xf numFmtId="0" fontId="23" fillId="0" borderId="0" xfId="59" applyFont="1" applyFill="1" applyBorder="1" applyAlignment="1">
      <alignment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/>
      <protection/>
    </xf>
    <xf numFmtId="0" fontId="26" fillId="0" borderId="17" xfId="0" applyFont="1" applyFill="1" applyBorder="1" applyAlignment="1">
      <alignment horizontal="left" vertical="center" wrapText="1"/>
    </xf>
    <xf numFmtId="0" fontId="24" fillId="0" borderId="17" xfId="61" applyFont="1" applyFill="1" applyBorder="1" applyAlignment="1">
      <alignment horizontal="center"/>
      <protection/>
    </xf>
    <xf numFmtId="0" fontId="24" fillId="0" borderId="18" xfId="6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4" fillId="0" borderId="19" xfId="61" applyFont="1" applyBorder="1" applyAlignment="1">
      <alignment horizontal="center" vertical="center"/>
      <protection/>
    </xf>
    <xf numFmtId="0" fontId="21" fillId="0" borderId="15" xfId="0" applyFont="1" applyBorder="1" applyAlignment="1">
      <alignment wrapText="1"/>
    </xf>
    <xf numFmtId="0" fontId="21" fillId="0" borderId="15" xfId="61" applyFont="1" applyBorder="1" applyAlignment="1">
      <alignment horizontal="center"/>
      <protection/>
    </xf>
    <xf numFmtId="0" fontId="24" fillId="0" borderId="12" xfId="61" applyFont="1" applyBorder="1" applyAlignment="1">
      <alignment horizontal="center" vertical="center"/>
      <protection/>
    </xf>
    <xf numFmtId="0" fontId="22" fillId="0" borderId="0" xfId="6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34" fillId="0" borderId="0" xfId="0" applyFont="1" applyAlignment="1">
      <alignment/>
    </xf>
    <xf numFmtId="0" fontId="24" fillId="0" borderId="12" xfId="61" applyFont="1" applyBorder="1" applyAlignment="1">
      <alignment horizontal="left" wrapText="1"/>
      <protection/>
    </xf>
    <xf numFmtId="0" fontId="30" fillId="0" borderId="0" xfId="0" applyFont="1" applyFill="1" applyAlignment="1">
      <alignment/>
    </xf>
    <xf numFmtId="0" fontId="30" fillId="0" borderId="0" xfId="60" applyFont="1" applyFill="1" applyAlignment="1">
      <alignment/>
      <protection/>
    </xf>
    <xf numFmtId="0" fontId="23" fillId="0" borderId="0" xfId="59" applyFont="1" applyFill="1" applyAlignment="1">
      <alignment wrapText="1"/>
      <protection/>
    </xf>
    <xf numFmtId="0" fontId="23" fillId="0" borderId="0" xfId="59" applyFont="1" applyFill="1" applyBorder="1" applyAlignment="1">
      <alignment/>
      <protection/>
    </xf>
    <xf numFmtId="0" fontId="30" fillId="0" borderId="0" xfId="0" applyFont="1" applyFill="1" applyAlignment="1">
      <alignment/>
    </xf>
    <xf numFmtId="0" fontId="21" fillId="0" borderId="0" xfId="57" applyFont="1" applyFill="1" applyAlignment="1">
      <alignment horizontal="center"/>
      <protection/>
    </xf>
    <xf numFmtId="3" fontId="21" fillId="0" borderId="20" xfId="57" applyNumberFormat="1" applyFont="1" applyFill="1" applyBorder="1" applyAlignment="1">
      <alignment horizontal="center"/>
      <protection/>
    </xf>
    <xf numFmtId="3" fontId="21" fillId="0" borderId="21" xfId="57" applyNumberFormat="1" applyFont="1" applyFill="1" applyBorder="1" applyAlignment="1">
      <alignment horizontal="center"/>
      <protection/>
    </xf>
    <xf numFmtId="3" fontId="35" fillId="0" borderId="0" xfId="57" applyNumberFormat="1" applyFont="1" applyFill="1" applyAlignment="1">
      <alignment horizontal="center"/>
      <protection/>
    </xf>
    <xf numFmtId="49" fontId="21" fillId="0" borderId="20" xfId="57" applyNumberFormat="1" applyFont="1" applyFill="1" applyBorder="1" applyAlignment="1">
      <alignment horizontal="center"/>
      <protection/>
    </xf>
    <xf numFmtId="3" fontId="21" fillId="0" borderId="22" xfId="57" applyNumberFormat="1" applyFont="1" applyFill="1" applyBorder="1" applyAlignment="1">
      <alignment horizontal="center"/>
      <protection/>
    </xf>
    <xf numFmtId="0" fontId="30" fillId="0" borderId="0" xfId="57" applyFill="1">
      <alignment/>
      <protection/>
    </xf>
    <xf numFmtId="0" fontId="21" fillId="0" borderId="23" xfId="57" applyFont="1" applyFill="1" applyBorder="1" applyAlignment="1">
      <alignment horizontal="center"/>
      <protection/>
    </xf>
    <xf numFmtId="0" fontId="21" fillId="0" borderId="24" xfId="57" applyFont="1" applyFill="1" applyBorder="1" applyAlignment="1">
      <alignment horizontal="center"/>
      <protection/>
    </xf>
    <xf numFmtId="0" fontId="37" fillId="0" borderId="0" xfId="57" applyFont="1" applyFill="1">
      <alignment/>
      <protection/>
    </xf>
    <xf numFmtId="0" fontId="30" fillId="0" borderId="0" xfId="57" applyFill="1" applyAlignment="1">
      <alignment horizontal="center"/>
      <protection/>
    </xf>
    <xf numFmtId="3" fontId="38" fillId="0" borderId="0" xfId="57" applyNumberFormat="1" applyFont="1" applyFill="1">
      <alignment/>
      <protection/>
    </xf>
    <xf numFmtId="0" fontId="36" fillId="0" borderId="0" xfId="57" applyFont="1" applyFill="1">
      <alignment/>
      <protection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5" fillId="0" borderId="27" xfId="57" applyFont="1" applyFill="1" applyBorder="1" applyAlignment="1">
      <alignment horizontal="center" vertical="center" wrapText="1"/>
      <protection/>
    </xf>
    <xf numFmtId="0" fontId="25" fillId="0" borderId="28" xfId="57" applyFont="1" applyFill="1" applyBorder="1" applyAlignment="1">
      <alignment horizontal="center" vertical="center" wrapText="1"/>
      <protection/>
    </xf>
    <xf numFmtId="0" fontId="25" fillId="0" borderId="12" xfId="57" applyFont="1" applyFill="1" applyBorder="1" applyAlignment="1">
      <alignment horizontal="center" vertical="center" wrapText="1"/>
      <protection/>
    </xf>
    <xf numFmtId="0" fontId="25" fillId="0" borderId="29" xfId="57" applyFont="1" applyFill="1" applyBorder="1" applyAlignment="1">
      <alignment horizontal="center" vertical="center" wrapText="1"/>
      <protection/>
    </xf>
    <xf numFmtId="0" fontId="25" fillId="0" borderId="30" xfId="57" applyFont="1" applyFill="1" applyBorder="1" applyAlignment="1">
      <alignment horizontal="center" vertical="center" wrapText="1"/>
      <protection/>
    </xf>
    <xf numFmtId="0" fontId="25" fillId="0" borderId="31" xfId="57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center" vertical="center" wrapText="1"/>
      <protection/>
    </xf>
    <xf numFmtId="0" fontId="35" fillId="0" borderId="0" xfId="57" applyFont="1" applyFill="1" applyAlignment="1">
      <alignment horizontal="center" vertical="center" wrapText="1"/>
      <protection/>
    </xf>
    <xf numFmtId="0" fontId="25" fillId="0" borderId="32" xfId="57" applyFont="1" applyFill="1" applyBorder="1" applyAlignment="1">
      <alignment horizontal="center" vertical="center" wrapText="1"/>
      <protection/>
    </xf>
    <xf numFmtId="3" fontId="21" fillId="0" borderId="33" xfId="57" applyNumberFormat="1" applyFont="1" applyFill="1" applyBorder="1" applyAlignment="1">
      <alignment horizontal="center"/>
      <protection/>
    </xf>
    <xf numFmtId="0" fontId="25" fillId="0" borderId="34" xfId="57" applyFont="1" applyFill="1" applyBorder="1" applyAlignment="1">
      <alignment horizontal="center" vertical="center" wrapText="1"/>
      <protection/>
    </xf>
    <xf numFmtId="0" fontId="25" fillId="0" borderId="35" xfId="57" applyFont="1" applyFill="1" applyBorder="1" applyAlignment="1">
      <alignment horizontal="center" vertical="center" wrapText="1"/>
      <protection/>
    </xf>
    <xf numFmtId="4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36" xfId="57" applyFont="1" applyFill="1" applyBorder="1" applyAlignment="1">
      <alignment horizontal="center" vertical="center" wrapText="1"/>
      <protection/>
    </xf>
    <xf numFmtId="0" fontId="25" fillId="0" borderId="37" xfId="57" applyFont="1" applyFill="1" applyBorder="1" applyAlignment="1">
      <alignment horizontal="center" vertical="center" wrapText="1"/>
      <protection/>
    </xf>
    <xf numFmtId="0" fontId="25" fillId="0" borderId="0" xfId="57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vertical="center" wrapText="1"/>
      <protection/>
    </xf>
    <xf numFmtId="0" fontId="24" fillId="0" borderId="12" xfId="57" applyFont="1" applyFill="1" applyBorder="1" applyAlignment="1">
      <alignment horizontal="center"/>
      <protection/>
    </xf>
    <xf numFmtId="0" fontId="22" fillId="0" borderId="28" xfId="57" applyFont="1" applyFill="1" applyBorder="1" applyAlignment="1">
      <alignment horizontal="left" vertical="center" wrapText="1"/>
      <protection/>
    </xf>
    <xf numFmtId="3" fontId="21" fillId="8" borderId="27" xfId="57" applyNumberFormat="1" applyFont="1" applyFill="1" applyBorder="1" applyAlignment="1">
      <alignment horizontal="center"/>
      <protection/>
    </xf>
    <xf numFmtId="3" fontId="21" fillId="8" borderId="38" xfId="57" applyNumberFormat="1" applyFont="1" applyFill="1" applyBorder="1" applyAlignment="1">
      <alignment horizontal="center"/>
      <protection/>
    </xf>
    <xf numFmtId="4" fontId="21" fillId="8" borderId="12" xfId="57" applyNumberFormat="1" applyFont="1" applyFill="1" applyBorder="1" applyAlignment="1">
      <alignment horizontal="center"/>
      <protection/>
    </xf>
    <xf numFmtId="3" fontId="21" fillId="8" borderId="28" xfId="57" applyNumberFormat="1" applyFont="1" applyFill="1" applyBorder="1" applyAlignment="1">
      <alignment horizontal="center"/>
      <protection/>
    </xf>
    <xf numFmtId="3" fontId="21" fillId="8" borderId="31" xfId="57" applyNumberFormat="1" applyFont="1" applyFill="1" applyBorder="1" applyAlignment="1">
      <alignment horizontal="center"/>
      <protection/>
    </xf>
    <xf numFmtId="3" fontId="21" fillId="8" borderId="39" xfId="57" applyNumberFormat="1" applyFont="1" applyFill="1" applyBorder="1" applyAlignment="1">
      <alignment horizontal="center"/>
      <protection/>
    </xf>
    <xf numFmtId="3" fontId="21" fillId="8" borderId="40" xfId="57" applyNumberFormat="1" applyFont="1" applyFill="1" applyBorder="1" applyAlignment="1">
      <alignment horizontal="center"/>
      <protection/>
    </xf>
    <xf numFmtId="3" fontId="21" fillId="8" borderId="0" xfId="57" applyNumberFormat="1" applyFont="1" applyFill="1" applyBorder="1" applyAlignment="1">
      <alignment horizontal="center"/>
      <protection/>
    </xf>
    <xf numFmtId="0" fontId="21" fillId="0" borderId="0" xfId="57" applyFont="1" applyFill="1">
      <alignment/>
      <protection/>
    </xf>
    <xf numFmtId="0" fontId="21" fillId="0" borderId="11" xfId="57" applyFont="1" applyFill="1" applyBorder="1" applyAlignment="1">
      <alignment horizontal="center"/>
      <protection/>
    </xf>
    <xf numFmtId="0" fontId="32" fillId="0" borderId="35" xfId="57" applyFont="1" applyFill="1" applyBorder="1" applyAlignment="1">
      <alignment horizontal="left" vertical="center" wrapText="1"/>
      <protection/>
    </xf>
    <xf numFmtId="4" fontId="21" fillId="0" borderId="10" xfId="57" applyNumberFormat="1" applyFont="1" applyFill="1" applyBorder="1" applyAlignment="1">
      <alignment horizontal="center"/>
      <protection/>
    </xf>
    <xf numFmtId="3" fontId="21" fillId="0" borderId="41" xfId="57" applyNumberFormat="1" applyFont="1" applyFill="1" applyBorder="1" applyAlignment="1">
      <alignment horizontal="center"/>
      <protection/>
    </xf>
    <xf numFmtId="3" fontId="21" fillId="0" borderId="42" xfId="57" applyNumberFormat="1" applyFont="1" applyFill="1" applyBorder="1" applyAlignment="1">
      <alignment horizontal="center"/>
      <protection/>
    </xf>
    <xf numFmtId="3" fontId="21" fillId="0" borderId="43" xfId="57" applyNumberFormat="1" applyFont="1" applyFill="1" applyBorder="1" applyAlignment="1">
      <alignment horizontal="center"/>
      <protection/>
    </xf>
    <xf numFmtId="3" fontId="21" fillId="0" borderId="0" xfId="57" applyNumberFormat="1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32" fillId="0" borderId="41" xfId="57" applyFont="1" applyFill="1" applyBorder="1" applyAlignment="1">
      <alignment horizontal="left" vertical="center" wrapText="1"/>
      <protection/>
    </xf>
    <xf numFmtId="0" fontId="32" fillId="0" borderId="41" xfId="57" applyFont="1" applyFill="1" applyBorder="1" applyAlignment="1">
      <alignment horizontal="left" vertical="center" wrapText="1"/>
      <protection/>
    </xf>
    <xf numFmtId="4" fontId="21" fillId="0" borderId="44" xfId="57" applyNumberFormat="1" applyFont="1" applyFill="1" applyBorder="1" applyAlignment="1">
      <alignment horizontal="center"/>
      <protection/>
    </xf>
    <xf numFmtId="0" fontId="32" fillId="0" borderId="45" xfId="57" applyFont="1" applyFill="1" applyBorder="1" applyAlignment="1">
      <alignment horizontal="left" vertical="center" wrapText="1"/>
      <protection/>
    </xf>
    <xf numFmtId="0" fontId="21" fillId="0" borderId="46" xfId="57" applyFont="1" applyFill="1" applyBorder="1" applyAlignment="1">
      <alignment horizontal="center"/>
      <protection/>
    </xf>
    <xf numFmtId="0" fontId="33" fillId="0" borderId="47" xfId="57" applyFont="1" applyFill="1" applyBorder="1" applyAlignment="1">
      <alignment horizontal="left" vertical="center" wrapText="1"/>
      <protection/>
    </xf>
    <xf numFmtId="0" fontId="33" fillId="0" borderId="48" xfId="57" applyFont="1" applyFill="1" applyBorder="1" applyAlignment="1">
      <alignment horizontal="left" vertical="center" wrapText="1"/>
      <protection/>
    </xf>
    <xf numFmtId="0" fontId="21" fillId="0" borderId="18" xfId="57" applyFont="1" applyFill="1" applyBorder="1" applyAlignment="1">
      <alignment horizontal="center"/>
      <protection/>
    </xf>
    <xf numFmtId="0" fontId="21" fillId="0" borderId="11" xfId="57" applyFont="1" applyFill="1" applyBorder="1" applyAlignment="1">
      <alignment horizontal="center"/>
      <protection/>
    </xf>
    <xf numFmtId="0" fontId="32" fillId="0" borderId="48" xfId="57" applyFont="1" applyFill="1" applyBorder="1" applyAlignment="1">
      <alignment horizontal="left" vertical="center" wrapText="1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18" xfId="57" applyFont="1" applyFill="1" applyBorder="1" applyAlignment="1">
      <alignment horizontal="center"/>
      <protection/>
    </xf>
    <xf numFmtId="0" fontId="32" fillId="0" borderId="47" xfId="57" applyFont="1" applyFill="1" applyBorder="1" applyAlignment="1">
      <alignment horizontal="left" vertical="center" wrapText="1"/>
      <protection/>
    </xf>
    <xf numFmtId="0" fontId="21" fillId="0" borderId="15" xfId="57" applyFont="1" applyFill="1" applyBorder="1" applyAlignment="1">
      <alignment horizontal="center"/>
      <protection/>
    </xf>
    <xf numFmtId="0" fontId="21" fillId="0" borderId="12" xfId="57" applyFont="1" applyFill="1" applyBorder="1" applyAlignment="1">
      <alignment horizontal="center"/>
      <protection/>
    </xf>
    <xf numFmtId="0" fontId="21" fillId="0" borderId="28" xfId="57" applyFont="1" applyFill="1" applyBorder="1" applyAlignment="1">
      <alignment horizontal="left" vertical="center" wrapText="1"/>
      <protection/>
    </xf>
    <xf numFmtId="0" fontId="32" fillId="0" borderId="47" xfId="57" applyFont="1" applyFill="1" applyBorder="1" applyAlignment="1">
      <alignment horizontal="left" vertical="center" wrapText="1"/>
      <protection/>
    </xf>
    <xf numFmtId="0" fontId="32" fillId="0" borderId="48" xfId="57" applyFont="1" applyFill="1" applyBorder="1" applyAlignment="1">
      <alignment horizontal="left" vertical="center" wrapText="1"/>
      <protection/>
    </xf>
    <xf numFmtId="0" fontId="21" fillId="0" borderId="44" xfId="57" applyFont="1" applyFill="1" applyBorder="1" applyAlignment="1">
      <alignment horizontal="center"/>
      <protection/>
    </xf>
    <xf numFmtId="0" fontId="21" fillId="0" borderId="32" xfId="57" applyFont="1" applyFill="1" applyBorder="1" applyAlignment="1">
      <alignment horizontal="center"/>
      <protection/>
    </xf>
    <xf numFmtId="16" fontId="21" fillId="0" borderId="10" xfId="57" applyNumberFormat="1" applyFont="1" applyFill="1" applyBorder="1" applyAlignment="1">
      <alignment horizontal="center"/>
      <protection/>
    </xf>
    <xf numFmtId="0" fontId="32" fillId="0" borderId="49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3" fontId="21" fillId="0" borderId="0" xfId="57" applyNumberFormat="1" applyFont="1" applyFill="1" applyBorder="1" applyAlignment="1">
      <alignment horizontal="center"/>
      <protection/>
    </xf>
    <xf numFmtId="0" fontId="21" fillId="0" borderId="0" xfId="57" applyFont="1" applyFill="1">
      <alignment/>
      <protection/>
    </xf>
    <xf numFmtId="0" fontId="36" fillId="0" borderId="18" xfId="57" applyFont="1" applyFill="1" applyBorder="1" applyAlignment="1">
      <alignment horizontal="center"/>
      <protection/>
    </xf>
    <xf numFmtId="0" fontId="39" fillId="0" borderId="11" xfId="57" applyFont="1" applyFill="1" applyBorder="1" applyAlignment="1">
      <alignment horizontal="center"/>
      <protection/>
    </xf>
    <xf numFmtId="0" fontId="39" fillId="0" borderId="48" xfId="57" applyFont="1" applyFill="1" applyBorder="1" applyAlignment="1">
      <alignment horizontal="left" vertical="center" wrapText="1"/>
      <protection/>
    </xf>
    <xf numFmtId="0" fontId="39" fillId="0" borderId="10" xfId="57" applyFont="1" applyFill="1" applyBorder="1" applyAlignment="1">
      <alignment horizontal="center"/>
      <protection/>
    </xf>
    <xf numFmtId="0" fontId="39" fillId="0" borderId="41" xfId="57" applyFont="1" applyFill="1" applyBorder="1" applyAlignment="1">
      <alignment horizontal="left" vertical="center" wrapText="1"/>
      <protection/>
    </xf>
    <xf numFmtId="0" fontId="39" fillId="0" borderId="18" xfId="57" applyFont="1" applyFill="1" applyBorder="1" applyAlignment="1">
      <alignment horizontal="center"/>
      <protection/>
    </xf>
    <xf numFmtId="0" fontId="39" fillId="0" borderId="47" xfId="57" applyFont="1" applyFill="1" applyBorder="1" applyAlignment="1">
      <alignment horizontal="left" vertical="center" wrapText="1"/>
      <protection/>
    </xf>
    <xf numFmtId="0" fontId="21" fillId="0" borderId="12" xfId="57" applyFont="1" applyFill="1" applyBorder="1" applyAlignment="1">
      <alignment horizontal="center"/>
      <protection/>
    </xf>
    <xf numFmtId="0" fontId="32" fillId="0" borderId="28" xfId="57" applyFont="1" applyFill="1" applyBorder="1" applyAlignment="1">
      <alignment horizontal="left" vertical="center" wrapText="1"/>
      <protection/>
    </xf>
    <xf numFmtId="3" fontId="30" fillId="0" borderId="0" xfId="57" applyNumberFormat="1" applyFill="1" applyBorder="1" applyAlignment="1">
      <alignment horizontal="center"/>
      <protection/>
    </xf>
    <xf numFmtId="3" fontId="27" fillId="0" borderId="0" xfId="57" applyNumberFormat="1" applyFont="1" applyFill="1" applyBorder="1" applyAlignment="1">
      <alignment horizontal="center"/>
      <protection/>
    </xf>
    <xf numFmtId="49" fontId="21" fillId="0" borderId="10" xfId="57" applyNumberFormat="1" applyFont="1" applyFill="1" applyBorder="1" applyAlignment="1">
      <alignment horizontal="center"/>
      <protection/>
    </xf>
    <xf numFmtId="16" fontId="21" fillId="0" borderId="11" xfId="57" applyNumberFormat="1" applyFont="1" applyFill="1" applyBorder="1" applyAlignment="1">
      <alignment horizontal="center"/>
      <protection/>
    </xf>
    <xf numFmtId="3" fontId="21" fillId="0" borderId="50" xfId="57" applyNumberFormat="1" applyFont="1" applyFill="1" applyBorder="1" applyAlignment="1">
      <alignment horizontal="center"/>
      <protection/>
    </xf>
    <xf numFmtId="4" fontId="21" fillId="0" borderId="15" xfId="57" applyNumberFormat="1" applyFont="1" applyFill="1" applyBorder="1" applyAlignment="1">
      <alignment horizontal="center"/>
      <protection/>
    </xf>
    <xf numFmtId="0" fontId="21" fillId="0" borderId="44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left" vertical="center" wrapText="1"/>
      <protection/>
    </xf>
    <xf numFmtId="3" fontId="21" fillId="0" borderId="51" xfId="57" applyNumberFormat="1" applyFont="1" applyFill="1" applyBorder="1" applyAlignment="1">
      <alignment horizontal="center"/>
      <protection/>
    </xf>
    <xf numFmtId="0" fontId="32" fillId="0" borderId="45" xfId="57" applyFont="1" applyFill="1" applyBorder="1" applyAlignment="1">
      <alignment horizontal="left" vertical="center" wrapText="1"/>
      <protection/>
    </xf>
    <xf numFmtId="0" fontId="32" fillId="0" borderId="25" xfId="57" applyFont="1" applyFill="1" applyBorder="1" applyAlignment="1">
      <alignment horizontal="left" vertical="center" wrapText="1"/>
      <protection/>
    </xf>
    <xf numFmtId="0" fontId="30" fillId="0" borderId="12" xfId="57" applyFill="1" applyBorder="1">
      <alignment/>
      <protection/>
    </xf>
    <xf numFmtId="3" fontId="24" fillId="8" borderId="31" xfId="57" applyNumberFormat="1" applyFont="1" applyFill="1" applyBorder="1" applyAlignment="1">
      <alignment horizontal="center"/>
      <protection/>
    </xf>
    <xf numFmtId="3" fontId="24" fillId="8" borderId="38" xfId="57" applyNumberFormat="1" applyFont="1" applyFill="1" applyBorder="1" applyAlignment="1">
      <alignment horizontal="center"/>
      <protection/>
    </xf>
    <xf numFmtId="4" fontId="24" fillId="8" borderId="12" xfId="57" applyNumberFormat="1" applyFont="1" applyFill="1" applyBorder="1" applyAlignment="1">
      <alignment horizontal="center"/>
      <protection/>
    </xf>
    <xf numFmtId="3" fontId="24" fillId="8" borderId="28" xfId="57" applyNumberFormat="1" applyFont="1" applyFill="1" applyBorder="1" applyAlignment="1">
      <alignment horizontal="center"/>
      <protection/>
    </xf>
    <xf numFmtId="3" fontId="24" fillId="8" borderId="39" xfId="57" applyNumberFormat="1" applyFont="1" applyFill="1" applyBorder="1" applyAlignment="1">
      <alignment horizontal="center"/>
      <protection/>
    </xf>
    <xf numFmtId="3" fontId="37" fillId="0" borderId="0" xfId="57" applyNumberFormat="1" applyFont="1" applyFill="1">
      <alignment/>
      <protection/>
    </xf>
    <xf numFmtId="0" fontId="25" fillId="0" borderId="38" xfId="57" applyFont="1" applyFill="1" applyBorder="1" applyAlignment="1">
      <alignment horizontal="center" vertical="center" wrapText="1"/>
      <protection/>
    </xf>
    <xf numFmtId="0" fontId="25" fillId="0" borderId="52" xfId="57" applyFont="1" applyFill="1" applyBorder="1" applyAlignment="1">
      <alignment horizontal="center" vertical="center" wrapText="1"/>
      <protection/>
    </xf>
    <xf numFmtId="0" fontId="25" fillId="0" borderId="40" xfId="57" applyFont="1" applyFill="1" applyBorder="1" applyAlignment="1">
      <alignment horizontal="center" vertical="center" wrapText="1"/>
      <protection/>
    </xf>
    <xf numFmtId="4" fontId="25" fillId="0" borderId="12" xfId="57" applyNumberFormat="1" applyFont="1" applyFill="1" applyBorder="1" applyAlignment="1">
      <alignment horizontal="center" vertical="center" wrapText="1"/>
      <protection/>
    </xf>
    <xf numFmtId="3" fontId="40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24" fillId="0" borderId="32" xfId="61" applyFont="1" applyBorder="1" applyAlignment="1">
      <alignment horizontal="center" vertical="center"/>
      <protection/>
    </xf>
    <xf numFmtId="0" fontId="24" fillId="0" borderId="53" xfId="61" applyFont="1" applyBorder="1" applyAlignment="1">
      <alignment horizontal="center" vertical="center"/>
      <protection/>
    </xf>
    <xf numFmtId="4" fontId="24" fillId="0" borderId="54" xfId="61" applyNumberFormat="1" applyFont="1" applyBorder="1" applyAlignment="1">
      <alignment horizontal="center" vertical="center"/>
      <protection/>
    </xf>
    <xf numFmtId="4" fontId="24" fillId="0" borderId="12" xfId="61" applyNumberFormat="1" applyFont="1" applyBorder="1" applyAlignment="1">
      <alignment horizontal="center" vertical="center"/>
      <protection/>
    </xf>
    <xf numFmtId="195" fontId="23" fillId="0" borderId="12" xfId="57" applyNumberFormat="1" applyFont="1" applyFill="1" applyBorder="1" applyAlignment="1">
      <alignment horizontal="center" vertical="center"/>
      <protection/>
    </xf>
    <xf numFmtId="195" fontId="23" fillId="0" borderId="44" xfId="57" applyNumberFormat="1" applyFont="1" applyFill="1" applyBorder="1" applyAlignment="1">
      <alignment horizontal="center"/>
      <protection/>
    </xf>
    <xf numFmtId="195" fontId="23" fillId="0" borderId="10" xfId="57" applyNumberFormat="1" applyFont="1" applyFill="1" applyBorder="1" applyAlignment="1">
      <alignment horizontal="center"/>
      <protection/>
    </xf>
    <xf numFmtId="195" fontId="23" fillId="0" borderId="18" xfId="57" applyNumberFormat="1" applyFont="1" applyFill="1" applyBorder="1" applyAlignment="1">
      <alignment horizontal="center"/>
      <protection/>
    </xf>
    <xf numFmtId="195" fontId="23" fillId="0" borderId="53" xfId="57" applyNumberFormat="1" applyFont="1" applyFill="1" applyBorder="1" applyAlignment="1">
      <alignment horizontal="center" vertical="center"/>
      <protection/>
    </xf>
    <xf numFmtId="0" fontId="24" fillId="0" borderId="0" xfId="61" applyFont="1" applyBorder="1" applyAlignment="1">
      <alignment horizontal="left" vertical="center" wrapText="1"/>
      <protection/>
    </xf>
    <xf numFmtId="0" fontId="24" fillId="0" borderId="53" xfId="61" applyFont="1" applyBorder="1" applyAlignment="1">
      <alignment horizontal="left" vertical="center" wrapText="1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3" fillId="0" borderId="49" xfId="59" applyFont="1" applyFill="1" applyBorder="1" applyAlignment="1">
      <alignment vertical="center"/>
      <protection/>
    </xf>
    <xf numFmtId="3" fontId="21" fillId="25" borderId="41" xfId="57" applyNumberFormat="1" applyFont="1" applyFill="1" applyBorder="1" applyAlignment="1">
      <alignment horizontal="center"/>
      <protection/>
    </xf>
    <xf numFmtId="3" fontId="21" fillId="25" borderId="42" xfId="57" applyNumberFormat="1" applyFont="1" applyFill="1" applyBorder="1" applyAlignment="1">
      <alignment horizontal="center"/>
      <protection/>
    </xf>
    <xf numFmtId="3" fontId="21" fillId="25" borderId="43" xfId="57" applyNumberFormat="1" applyFont="1" applyFill="1" applyBorder="1" applyAlignment="1">
      <alignment horizontal="center"/>
      <protection/>
    </xf>
    <xf numFmtId="0" fontId="21" fillId="25" borderId="14" xfId="61" applyFont="1" applyFill="1" applyBorder="1" applyAlignment="1">
      <alignment horizontal="center" vertical="center"/>
      <protection/>
    </xf>
    <xf numFmtId="0" fontId="26" fillId="25" borderId="14" xfId="0" applyFont="1" applyFill="1" applyBorder="1" applyAlignment="1">
      <alignment horizontal="left" vertical="center" wrapText="1"/>
    </xf>
    <xf numFmtId="0" fontId="24" fillId="25" borderId="14" xfId="61" applyFont="1" applyFill="1" applyBorder="1" applyAlignment="1">
      <alignment horizontal="center"/>
      <protection/>
    </xf>
    <xf numFmtId="0" fontId="21" fillId="25" borderId="14" xfId="61" applyFont="1" applyFill="1" applyBorder="1" applyAlignment="1">
      <alignment horizontal="center"/>
      <protection/>
    </xf>
    <xf numFmtId="0" fontId="24" fillId="25" borderId="10" xfId="61" applyFont="1" applyFill="1" applyBorder="1" applyAlignment="1">
      <alignment horizontal="center"/>
      <protection/>
    </xf>
    <xf numFmtId="195" fontId="23" fillId="25" borderId="10" xfId="57" applyNumberFormat="1" applyFont="1" applyFill="1" applyBorder="1" applyAlignment="1">
      <alignment horizont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61" applyFont="1" applyAlignment="1">
      <alignment vertical="center"/>
      <protection/>
    </xf>
    <xf numFmtId="2" fontId="41" fillId="0" borderId="42" xfId="56" applyNumberFormat="1" applyFont="1" applyFill="1" applyBorder="1" applyAlignment="1">
      <alignment horizontal="center" vertical="center" wrapText="1"/>
      <protection/>
    </xf>
    <xf numFmtId="0" fontId="41" fillId="0" borderId="42" xfId="0" applyFont="1" applyFill="1" applyBorder="1" applyAlignment="1">
      <alignment horizontal="center" vertical="center" wrapText="1"/>
    </xf>
    <xf numFmtId="0" fontId="42" fillId="0" borderId="42" xfId="56" applyFont="1" applyFill="1" applyBorder="1" applyAlignment="1">
      <alignment horizontal="center" vertical="center" wrapText="1"/>
      <protection/>
    </xf>
    <xf numFmtId="0" fontId="42" fillId="0" borderId="42" xfId="0" applyFont="1" applyBorder="1" applyAlignment="1">
      <alignment horizontal="center" vertical="center" wrapText="1"/>
    </xf>
    <xf numFmtId="1" fontId="41" fillId="0" borderId="42" xfId="56" applyNumberFormat="1" applyFont="1" applyFill="1" applyBorder="1" applyAlignment="1">
      <alignment horizontal="center" vertical="center" wrapText="1"/>
      <protection/>
    </xf>
    <xf numFmtId="2" fontId="41" fillId="0" borderId="42" xfId="56" applyNumberFormat="1" applyFont="1" applyFill="1" applyBorder="1" applyAlignment="1">
      <alignment horizontal="left" vertical="center" wrapText="1"/>
      <protection/>
    </xf>
    <xf numFmtId="0" fontId="41" fillId="0" borderId="42" xfId="0" applyFont="1" applyBorder="1" applyAlignment="1">
      <alignment horizontal="center" vertical="center" wrapText="1"/>
    </xf>
    <xf numFmtId="0" fontId="41" fillId="0" borderId="0" xfId="59" applyFont="1" applyFill="1" applyAlignment="1">
      <alignment vertical="center" wrapText="1"/>
      <protection/>
    </xf>
    <xf numFmtId="0" fontId="41" fillId="0" borderId="0" xfId="59" applyFont="1" applyFill="1" applyBorder="1" applyAlignment="1">
      <alignment vertical="center"/>
      <protection/>
    </xf>
    <xf numFmtId="0" fontId="41" fillId="0" borderId="0" xfId="59" applyFont="1" applyFill="1" applyBorder="1" applyAlignment="1">
      <alignment horizontal="center" vertical="center"/>
      <protection/>
    </xf>
    <xf numFmtId="0" fontId="41" fillId="0" borderId="0" xfId="59" applyFont="1" applyFill="1" applyAlignment="1">
      <alignment wrapText="1"/>
      <protection/>
    </xf>
    <xf numFmtId="0" fontId="41" fillId="0" borderId="0" xfId="59" applyFont="1" applyFill="1" applyBorder="1" applyAlignment="1">
      <alignment/>
      <protection/>
    </xf>
    <xf numFmtId="0" fontId="43" fillId="25" borderId="14" xfId="61" applyFont="1" applyFill="1" applyBorder="1" applyAlignment="1">
      <alignment horizontal="center"/>
      <protection/>
    </xf>
    <xf numFmtId="0" fontId="43" fillId="25" borderId="10" xfId="61" applyFont="1" applyFill="1" applyBorder="1" applyAlignment="1">
      <alignment horizontal="center"/>
      <protection/>
    </xf>
    <xf numFmtId="0" fontId="33" fillId="0" borderId="0" xfId="60" applyFont="1" applyFill="1" applyAlignment="1">
      <alignment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33" fillId="0" borderId="49" xfId="60" applyFont="1" applyFill="1" applyBorder="1" applyAlignment="1">
      <alignment/>
      <protection/>
    </xf>
    <xf numFmtId="0" fontId="22" fillId="0" borderId="0" xfId="61" applyFont="1" applyAlignment="1">
      <alignment horizontal="center" wrapText="1"/>
      <protection/>
    </xf>
    <xf numFmtId="0" fontId="22" fillId="0" borderId="0" xfId="61" applyFont="1" applyAlignment="1">
      <alignment horizontal="center" vertical="top"/>
      <protection/>
    </xf>
    <xf numFmtId="0" fontId="23" fillId="0" borderId="0" xfId="61" applyFont="1" applyAlignment="1">
      <alignment horizontal="center"/>
      <protection/>
    </xf>
    <xf numFmtId="2" fontId="27" fillId="26" borderId="54" xfId="0" applyNumberFormat="1" applyFont="1" applyFill="1" applyBorder="1" applyAlignment="1">
      <alignment horizontal="center" vertical="center"/>
    </xf>
    <xf numFmtId="2" fontId="27" fillId="26" borderId="28" xfId="0" applyNumberFormat="1" applyFont="1" applyFill="1" applyBorder="1" applyAlignment="1">
      <alignment horizontal="center" vertical="center"/>
    </xf>
    <xf numFmtId="2" fontId="27" fillId="26" borderId="5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3" fillId="0" borderId="49" xfId="0" applyFont="1" applyFill="1" applyBorder="1" applyAlignment="1">
      <alignment/>
    </xf>
    <xf numFmtId="0" fontId="23" fillId="0" borderId="0" xfId="59" applyFont="1" applyFill="1" applyBorder="1" applyAlignment="1">
      <alignment horizontal="center"/>
      <protection/>
    </xf>
    <xf numFmtId="0" fontId="21" fillId="0" borderId="13" xfId="61" applyFont="1" applyBorder="1" applyAlignment="1">
      <alignment horizontal="center" wrapText="1"/>
      <protection/>
    </xf>
    <xf numFmtId="0" fontId="21" fillId="0" borderId="14" xfId="61" applyFont="1" applyBorder="1" applyAlignment="1">
      <alignment horizontal="center" wrapText="1"/>
      <protection/>
    </xf>
    <xf numFmtId="0" fontId="21" fillId="0" borderId="17" xfId="61" applyFont="1" applyBorder="1" applyAlignment="1">
      <alignment horizontal="center" wrapText="1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25" fillId="0" borderId="55" xfId="61" applyFont="1" applyBorder="1" applyAlignment="1">
      <alignment horizontal="center" vertical="center" wrapText="1"/>
      <protection/>
    </xf>
    <xf numFmtId="0" fontId="25" fillId="0" borderId="56" xfId="61" applyFont="1" applyBorder="1" applyAlignment="1">
      <alignment horizontal="center" vertical="center" wrapText="1"/>
      <protection/>
    </xf>
    <xf numFmtId="0" fontId="25" fillId="0" borderId="57" xfId="61" applyFont="1" applyBorder="1" applyAlignment="1">
      <alignment horizontal="center" vertical="center" wrapText="1"/>
      <protection/>
    </xf>
    <xf numFmtId="0" fontId="25" fillId="0" borderId="44" xfId="61" applyFont="1" applyBorder="1" applyAlignment="1">
      <alignment horizontal="center" vertical="center" wrapText="1"/>
      <protection/>
    </xf>
    <xf numFmtId="0" fontId="25" fillId="0" borderId="18" xfId="61" applyFont="1" applyBorder="1" applyAlignment="1">
      <alignment horizontal="center" vertical="center" wrapText="1"/>
      <protection/>
    </xf>
    <xf numFmtId="0" fontId="24" fillId="0" borderId="54" xfId="61" applyFont="1" applyBorder="1" applyAlignment="1">
      <alignment horizontal="center" vertical="center" wrapText="1"/>
      <protection/>
    </xf>
    <xf numFmtId="0" fontId="24" fillId="0" borderId="28" xfId="61" applyFont="1" applyBorder="1" applyAlignment="1">
      <alignment horizontal="center" vertical="center" wrapText="1"/>
      <protection/>
    </xf>
    <xf numFmtId="0" fontId="24" fillId="0" borderId="52" xfId="61" applyFont="1" applyBorder="1" applyAlignment="1">
      <alignment horizontal="center" vertical="center" wrapText="1"/>
      <protection/>
    </xf>
    <xf numFmtId="0" fontId="24" fillId="0" borderId="44" xfId="59" applyFont="1" applyFill="1" applyBorder="1" applyAlignment="1">
      <alignment horizontal="center" vertical="center" wrapText="1"/>
      <protection/>
    </xf>
    <xf numFmtId="0" fontId="24" fillId="0" borderId="15" xfId="59" applyFont="1" applyFill="1" applyBorder="1" applyAlignment="1">
      <alignment horizontal="center" vertical="center" wrapText="1"/>
      <protection/>
    </xf>
    <xf numFmtId="0" fontId="25" fillId="0" borderId="3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5" fillId="0" borderId="3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25" fillId="0" borderId="4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5" fillId="0" borderId="4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22" fillId="0" borderId="0" xfId="61" applyFont="1" applyFill="1" applyAlignment="1">
      <alignment horizontal="center" wrapText="1"/>
      <protection/>
    </xf>
    <xf numFmtId="0" fontId="30" fillId="0" borderId="0" xfId="58" applyAlignment="1">
      <alignment horizontal="center" wrapText="1"/>
      <protection/>
    </xf>
    <xf numFmtId="0" fontId="27" fillId="0" borderId="60" xfId="58" applyFont="1" applyFill="1" applyBorder="1" applyAlignment="1">
      <alignment vertical="center"/>
      <protection/>
    </xf>
    <xf numFmtId="0" fontId="24" fillId="0" borderId="30" xfId="57" applyFont="1" applyFill="1" applyBorder="1" applyAlignment="1">
      <alignment horizontal="center" vertical="center" wrapText="1"/>
      <protection/>
    </xf>
    <xf numFmtId="0" fontId="24" fillId="0" borderId="61" xfId="57" applyFont="1" applyFill="1" applyBorder="1" applyAlignment="1">
      <alignment horizontal="center" vertical="center" wrapText="1"/>
      <protection/>
    </xf>
    <xf numFmtId="0" fontId="24" fillId="0" borderId="62" xfId="57" applyFont="1" applyFill="1" applyBorder="1" applyAlignment="1">
      <alignment horizontal="center" vertical="center" wrapText="1"/>
      <protection/>
    </xf>
    <xf numFmtId="0" fontId="24" fillId="0" borderId="34" xfId="57" applyFont="1" applyFill="1" applyBorder="1" applyAlignment="1">
      <alignment horizontal="center" vertical="center"/>
      <protection/>
    </xf>
    <xf numFmtId="0" fontId="24" fillId="0" borderId="63" xfId="57" applyFont="1" applyFill="1" applyBorder="1" applyAlignment="1">
      <alignment horizontal="center" vertical="center"/>
      <protection/>
    </xf>
    <xf numFmtId="0" fontId="24" fillId="0" borderId="55" xfId="57" applyFont="1" applyFill="1" applyBorder="1" applyAlignment="1">
      <alignment horizontal="center" vertical="center"/>
      <protection/>
    </xf>
    <xf numFmtId="0" fontId="25" fillId="0" borderId="32" xfId="57" applyFont="1" applyFill="1" applyBorder="1" applyAlignment="1">
      <alignment horizontal="center" vertical="center" wrapText="1"/>
      <protection/>
    </xf>
    <xf numFmtId="0" fontId="25" fillId="0" borderId="19" xfId="57" applyFont="1" applyFill="1" applyBorder="1" applyAlignment="1">
      <alignment horizontal="center" vertical="center" wrapText="1"/>
      <protection/>
    </xf>
    <xf numFmtId="0" fontId="25" fillId="0" borderId="53" xfId="57" applyFont="1" applyFill="1" applyBorder="1" applyAlignment="1">
      <alignment horizontal="center" vertical="center" wrapText="1"/>
      <protection/>
    </xf>
    <xf numFmtId="0" fontId="25" fillId="0" borderId="34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55" xfId="0" applyBorder="1" applyAlignment="1">
      <alignment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4" fillId="0" borderId="37" xfId="57" applyFont="1" applyFill="1" applyBorder="1" applyAlignment="1">
      <alignment horizontal="center" vertical="center" wrapText="1"/>
      <protection/>
    </xf>
    <xf numFmtId="0" fontId="24" fillId="0" borderId="58" xfId="57" applyFont="1" applyFill="1" applyBorder="1" applyAlignment="1">
      <alignment horizontal="center" vertical="center" wrapText="1"/>
      <protection/>
    </xf>
    <xf numFmtId="0" fontId="24" fillId="0" borderId="59" xfId="57" applyFont="1" applyFill="1" applyBorder="1" applyAlignment="1">
      <alignment horizontal="center" vertical="center" wrapText="1"/>
      <protection/>
    </xf>
    <xf numFmtId="0" fontId="30" fillId="0" borderId="0" xfId="60" applyFont="1" applyFill="1" applyAlignment="1">
      <alignment horizontal="center" wrapText="1"/>
      <protection/>
    </xf>
    <xf numFmtId="0" fontId="41" fillId="0" borderId="41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 indent="20"/>
    </xf>
    <xf numFmtId="0" fontId="41" fillId="0" borderId="0" xfId="0" applyFont="1" applyAlignment="1">
      <alignment horizontal="left" vertical="center" indent="20"/>
    </xf>
    <xf numFmtId="0" fontId="23" fillId="0" borderId="0" xfId="0" applyFont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ICD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Копия СВОД по КСГ 1-5." xfId="57"/>
    <cellStyle name="Обычный_новая форма стационар с ксг на 2014" xfId="58"/>
    <cellStyle name="Обычный_План-задания по объемам ОМС на 2014" xfId="59"/>
    <cellStyle name="Обычный_Таблица КСГ по дневным стационарам" xfId="60"/>
    <cellStyle name="Обычный_шаблон_стационар и АПП_201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0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="75" zoomScaleSheetLayoutView="75" zoomScalePageLayoutView="0" workbookViewId="0" topLeftCell="A73">
      <selection activeCell="F80" sqref="F80"/>
    </sheetView>
  </sheetViews>
  <sheetFormatPr defaultColWidth="9.00390625" defaultRowHeight="12.75"/>
  <cols>
    <col min="2" max="2" width="32.25390625" style="0" customWidth="1"/>
    <col min="3" max="3" width="15.625" style="0" customWidth="1"/>
    <col min="4" max="4" width="19.00390625" style="0" customWidth="1"/>
    <col min="5" max="5" width="14.625" style="0" customWidth="1"/>
    <col min="6" max="6" width="15.625" style="0" customWidth="1"/>
    <col min="7" max="7" width="17.875" style="0" customWidth="1"/>
    <col min="8" max="8" width="16.625" style="0" customWidth="1"/>
    <col min="9" max="9" width="20.125" style="0" customWidth="1"/>
  </cols>
  <sheetData>
    <row r="1" spans="1:9" ht="15.75" customHeight="1">
      <c r="A1" s="1"/>
      <c r="B1" s="1"/>
      <c r="C1" s="2"/>
      <c r="D1" s="3"/>
      <c r="F1" s="165"/>
      <c r="G1" s="219" t="s">
        <v>25</v>
      </c>
      <c r="H1" s="219"/>
      <c r="I1" s="219"/>
    </row>
    <row r="2" spans="1:9" ht="48" customHeight="1">
      <c r="A2" s="1"/>
      <c r="B2" s="1"/>
      <c r="C2" s="2"/>
      <c r="D2" s="3"/>
      <c r="F2" s="165"/>
      <c r="G2" s="219" t="s">
        <v>26</v>
      </c>
      <c r="H2" s="219"/>
      <c r="I2" s="219"/>
    </row>
    <row r="3" spans="1:9" ht="28.5" customHeight="1">
      <c r="A3" s="1"/>
      <c r="B3" s="1"/>
      <c r="C3" s="2"/>
      <c r="D3" s="3"/>
      <c r="F3" s="165"/>
      <c r="G3" s="219" t="s">
        <v>638</v>
      </c>
      <c r="H3" s="219"/>
      <c r="I3" s="219"/>
    </row>
    <row r="4" spans="1:9" ht="23.25" customHeight="1">
      <c r="A4" s="1"/>
      <c r="B4" s="1"/>
      <c r="C4" s="2"/>
      <c r="D4" s="3"/>
      <c r="F4" s="6"/>
      <c r="G4" s="220" t="s">
        <v>639</v>
      </c>
      <c r="H4" s="220"/>
      <c r="I4" s="220"/>
    </row>
    <row r="5" spans="1:8" ht="15.75">
      <c r="A5" s="1"/>
      <c r="B5" s="1"/>
      <c r="C5" s="2"/>
      <c r="D5" s="2"/>
      <c r="F5" s="6"/>
      <c r="G5" s="6"/>
      <c r="H5" s="6"/>
    </row>
    <row r="6" spans="1:9" ht="29.25" customHeight="1">
      <c r="A6" s="213" t="s">
        <v>645</v>
      </c>
      <c r="B6" s="213"/>
      <c r="C6" s="213"/>
      <c r="D6" s="213"/>
      <c r="E6" s="213"/>
      <c r="F6" s="213"/>
      <c r="G6" s="213"/>
      <c r="H6" s="213"/>
      <c r="I6" s="213"/>
    </row>
    <row r="7" spans="1:9" ht="39.75" customHeight="1">
      <c r="A7" s="213" t="s">
        <v>176</v>
      </c>
      <c r="B7" s="213"/>
      <c r="C7" s="213"/>
      <c r="D7" s="213"/>
      <c r="E7" s="213"/>
      <c r="F7" s="213"/>
      <c r="G7" s="213"/>
      <c r="H7" s="213"/>
      <c r="I7" s="213"/>
    </row>
    <row r="8" spans="1:9" ht="21.75" customHeight="1">
      <c r="A8" s="213" t="s">
        <v>640</v>
      </c>
      <c r="B8" s="213"/>
      <c r="C8" s="213"/>
      <c r="D8" s="213"/>
      <c r="E8" s="213"/>
      <c r="F8" s="213"/>
      <c r="G8" s="213"/>
      <c r="H8" s="213"/>
      <c r="I8" s="213"/>
    </row>
    <row r="9" spans="1:9" ht="18">
      <c r="A9" s="214" t="s">
        <v>650</v>
      </c>
      <c r="B9" s="214"/>
      <c r="C9" s="214"/>
      <c r="D9" s="214"/>
      <c r="E9" s="214"/>
      <c r="F9" s="214"/>
      <c r="G9" s="214"/>
      <c r="H9" s="214"/>
      <c r="I9" s="214"/>
    </row>
    <row r="10" spans="1:9" ht="18">
      <c r="A10" s="215" t="s">
        <v>13</v>
      </c>
      <c r="B10" s="215"/>
      <c r="C10" s="215"/>
      <c r="D10" s="215"/>
      <c r="E10" s="215"/>
      <c r="F10" s="215"/>
      <c r="G10" s="215"/>
      <c r="H10" s="215"/>
      <c r="I10" s="215"/>
    </row>
    <row r="11" spans="1:8" ht="12" customHeight="1">
      <c r="A11" s="4"/>
      <c r="B11" s="4"/>
      <c r="C11" s="4"/>
      <c r="D11" s="4"/>
      <c r="E11" s="4"/>
      <c r="F11" s="4"/>
      <c r="G11" s="4"/>
      <c r="H11" s="4"/>
    </row>
    <row r="12" spans="1:8" s="50" customFormat="1" ht="18.75" thickBot="1">
      <c r="A12" s="48" t="s">
        <v>181</v>
      </c>
      <c r="B12" s="48" t="s">
        <v>182</v>
      </c>
      <c r="C12" s="49"/>
      <c r="D12" s="49"/>
      <c r="E12" s="49"/>
      <c r="F12" s="49"/>
      <c r="G12" s="49"/>
      <c r="H12" s="49"/>
    </row>
    <row r="13" spans="1:9" ht="18.75" thickBot="1">
      <c r="A13" s="216" t="s">
        <v>177</v>
      </c>
      <c r="B13" s="217"/>
      <c r="C13" s="217"/>
      <c r="D13" s="217"/>
      <c r="E13" s="217"/>
      <c r="F13" s="217"/>
      <c r="G13" s="217"/>
      <c r="H13" s="217"/>
      <c r="I13" s="218"/>
    </row>
    <row r="14" spans="1:9" ht="15.75" customHeight="1" thickBot="1">
      <c r="A14" s="223" t="s">
        <v>132</v>
      </c>
      <c r="B14" s="226" t="s">
        <v>22</v>
      </c>
      <c r="C14" s="234" t="s">
        <v>641</v>
      </c>
      <c r="D14" s="235"/>
      <c r="E14" s="235"/>
      <c r="F14" s="235"/>
      <c r="G14" s="235"/>
      <c r="H14" s="235"/>
      <c r="I14" s="236"/>
    </row>
    <row r="15" spans="1:9" ht="81" customHeight="1" thickBot="1">
      <c r="A15" s="224"/>
      <c r="B15" s="227"/>
      <c r="C15" s="229" t="s">
        <v>14</v>
      </c>
      <c r="D15" s="230"/>
      <c r="E15" s="231"/>
      <c r="F15" s="232" t="s">
        <v>23</v>
      </c>
      <c r="G15" s="232" t="s">
        <v>24</v>
      </c>
      <c r="H15" s="232" t="s">
        <v>643</v>
      </c>
      <c r="I15" s="237" t="s">
        <v>644</v>
      </c>
    </row>
    <row r="16" spans="1:9" ht="85.5" customHeight="1" thickBot="1">
      <c r="A16" s="225"/>
      <c r="B16" s="228"/>
      <c r="C16" s="9" t="s">
        <v>183</v>
      </c>
      <c r="D16" s="9" t="s">
        <v>642</v>
      </c>
      <c r="E16" s="9" t="s">
        <v>15</v>
      </c>
      <c r="F16" s="233"/>
      <c r="G16" s="233"/>
      <c r="H16" s="233"/>
      <c r="I16" s="238"/>
    </row>
    <row r="17" spans="1:9" ht="16.5" thickBo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</row>
    <row r="18" spans="1:9" ht="91.5" customHeight="1" thickBot="1">
      <c r="A18" s="44" t="s">
        <v>173</v>
      </c>
      <c r="B18" s="175" t="s">
        <v>179</v>
      </c>
      <c r="C18" s="166">
        <f>SUM(C19:C49)</f>
        <v>40</v>
      </c>
      <c r="D18" s="166">
        <f>SUM(D19:D49)</f>
        <v>40</v>
      </c>
      <c r="E18" s="166">
        <f>SUM(E19:E49)</f>
        <v>40</v>
      </c>
      <c r="F18" s="166"/>
      <c r="G18" s="166">
        <f>SUM(G19:G49)</f>
        <v>18708</v>
      </c>
      <c r="H18" s="166">
        <f>SUM(H19:H49)</f>
        <v>1768</v>
      </c>
      <c r="I18" s="170">
        <f aca="true" t="shared" si="0" ref="I18:I50">IF(H18=0,0,ROUND(G18/H18,1))</f>
        <v>10.6</v>
      </c>
    </row>
    <row r="19" spans="1:9" ht="18">
      <c r="A19" s="177">
        <v>1</v>
      </c>
      <c r="B19" s="29" t="s">
        <v>17</v>
      </c>
      <c r="C19" s="12"/>
      <c r="D19" s="12"/>
      <c r="E19" s="12"/>
      <c r="F19" s="18"/>
      <c r="G19" s="12"/>
      <c r="H19" s="11"/>
      <c r="I19" s="171">
        <f t="shared" si="0"/>
        <v>0</v>
      </c>
    </row>
    <row r="20" spans="1:9" ht="18">
      <c r="A20" s="178">
        <v>2</v>
      </c>
      <c r="B20" s="30" t="s">
        <v>18</v>
      </c>
      <c r="C20" s="14"/>
      <c r="D20" s="14"/>
      <c r="E20" s="14"/>
      <c r="F20" s="21"/>
      <c r="G20" s="14"/>
      <c r="H20" s="13"/>
      <c r="I20" s="172">
        <f t="shared" si="0"/>
        <v>0</v>
      </c>
    </row>
    <row r="21" spans="1:9" ht="15.75" customHeight="1">
      <c r="A21" s="178">
        <v>3</v>
      </c>
      <c r="B21" s="30" t="s">
        <v>19</v>
      </c>
      <c r="C21" s="14"/>
      <c r="D21" s="14"/>
      <c r="E21" s="14"/>
      <c r="F21" s="21"/>
      <c r="G21" s="14"/>
      <c r="H21" s="13"/>
      <c r="I21" s="172">
        <f t="shared" si="0"/>
        <v>0</v>
      </c>
    </row>
    <row r="22" spans="1:9" ht="18">
      <c r="A22" s="178">
        <v>4</v>
      </c>
      <c r="B22" s="30" t="s">
        <v>20</v>
      </c>
      <c r="C22" s="14"/>
      <c r="D22" s="14"/>
      <c r="E22" s="14"/>
      <c r="F22" s="21"/>
      <c r="G22" s="14"/>
      <c r="H22" s="13"/>
      <c r="I22" s="172">
        <f t="shared" si="0"/>
        <v>0</v>
      </c>
    </row>
    <row r="23" spans="1:9" ht="18">
      <c r="A23" s="178">
        <v>5</v>
      </c>
      <c r="B23" s="30" t="s">
        <v>21</v>
      </c>
      <c r="C23" s="14">
        <v>15</v>
      </c>
      <c r="D23" s="14">
        <v>15</v>
      </c>
      <c r="E23" s="14">
        <v>15</v>
      </c>
      <c r="F23" s="21">
        <f>G23/E23</f>
        <v>300</v>
      </c>
      <c r="G23" s="14">
        <v>4500</v>
      </c>
      <c r="H23" s="13">
        <v>530</v>
      </c>
      <c r="I23" s="172">
        <f t="shared" si="0"/>
        <v>8.5</v>
      </c>
    </row>
    <row r="24" spans="1:9" ht="18">
      <c r="A24" s="178">
        <v>6</v>
      </c>
      <c r="B24" s="30" t="s">
        <v>133</v>
      </c>
      <c r="C24" s="14">
        <v>5</v>
      </c>
      <c r="D24" s="14">
        <v>5</v>
      </c>
      <c r="E24" s="14">
        <v>5</v>
      </c>
      <c r="F24" s="21">
        <f>G24/E24</f>
        <v>300</v>
      </c>
      <c r="G24" s="14">
        <v>1500</v>
      </c>
      <c r="H24" s="13">
        <v>150</v>
      </c>
      <c r="I24" s="172">
        <f t="shared" si="0"/>
        <v>10</v>
      </c>
    </row>
    <row r="25" spans="1:9" ht="18">
      <c r="A25" s="178">
        <v>7</v>
      </c>
      <c r="B25" s="30" t="s">
        <v>134</v>
      </c>
      <c r="C25" s="14"/>
      <c r="D25" s="14"/>
      <c r="E25" s="14"/>
      <c r="F25" s="21"/>
      <c r="G25" s="14"/>
      <c r="H25" s="13"/>
      <c r="I25" s="172">
        <f t="shared" si="0"/>
        <v>0</v>
      </c>
    </row>
    <row r="26" spans="1:9" ht="72" customHeight="1">
      <c r="A26" s="178">
        <v>8</v>
      </c>
      <c r="B26" s="30" t="s">
        <v>135</v>
      </c>
      <c r="C26" s="14"/>
      <c r="D26" s="14"/>
      <c r="E26" s="14"/>
      <c r="F26" s="21"/>
      <c r="G26" s="14"/>
      <c r="H26" s="13"/>
      <c r="I26" s="172">
        <f t="shared" si="0"/>
        <v>0</v>
      </c>
    </row>
    <row r="27" spans="1:9" ht="18">
      <c r="A27" s="178">
        <v>9</v>
      </c>
      <c r="B27" s="30" t="s">
        <v>136</v>
      </c>
      <c r="C27" s="14"/>
      <c r="D27" s="14"/>
      <c r="E27" s="14"/>
      <c r="F27" s="21"/>
      <c r="G27" s="14"/>
      <c r="H27" s="13"/>
      <c r="I27" s="172">
        <f t="shared" si="0"/>
        <v>0</v>
      </c>
    </row>
    <row r="28" spans="1:9" ht="18">
      <c r="A28" s="178">
        <v>10</v>
      </c>
      <c r="B28" s="30" t="s">
        <v>137</v>
      </c>
      <c r="C28" s="14"/>
      <c r="D28" s="14"/>
      <c r="E28" s="14"/>
      <c r="F28" s="21"/>
      <c r="G28" s="14"/>
      <c r="H28" s="13"/>
      <c r="I28" s="172">
        <f t="shared" si="0"/>
        <v>0</v>
      </c>
    </row>
    <row r="29" spans="1:9" ht="18">
      <c r="A29" s="178">
        <v>11</v>
      </c>
      <c r="B29" s="30" t="s">
        <v>138</v>
      </c>
      <c r="C29" s="14"/>
      <c r="D29" s="14"/>
      <c r="E29" s="14"/>
      <c r="F29" s="21"/>
      <c r="G29" s="14"/>
      <c r="H29" s="13"/>
      <c r="I29" s="172">
        <f t="shared" si="0"/>
        <v>0</v>
      </c>
    </row>
    <row r="30" spans="1:9" ht="18">
      <c r="A30" s="178">
        <v>12</v>
      </c>
      <c r="B30" s="30" t="s">
        <v>159</v>
      </c>
      <c r="C30" s="14"/>
      <c r="D30" s="14"/>
      <c r="E30" s="14"/>
      <c r="F30" s="21"/>
      <c r="G30" s="14"/>
      <c r="H30" s="13"/>
      <c r="I30" s="172">
        <f t="shared" si="0"/>
        <v>0</v>
      </c>
    </row>
    <row r="31" spans="1:9" ht="18">
      <c r="A31" s="178">
        <v>13</v>
      </c>
      <c r="B31" s="30" t="s">
        <v>139</v>
      </c>
      <c r="C31" s="14">
        <v>10</v>
      </c>
      <c r="D31" s="14">
        <v>10</v>
      </c>
      <c r="E31" s="14">
        <v>10</v>
      </c>
      <c r="F31" s="21">
        <f>G31/E31</f>
        <v>300</v>
      </c>
      <c r="G31" s="14">
        <v>3000</v>
      </c>
      <c r="H31" s="13">
        <v>272</v>
      </c>
      <c r="I31" s="172">
        <f t="shared" si="0"/>
        <v>11</v>
      </c>
    </row>
    <row r="32" spans="1:9" ht="18">
      <c r="A32" s="178">
        <v>14</v>
      </c>
      <c r="B32" s="30" t="s">
        <v>140</v>
      </c>
      <c r="C32" s="14"/>
      <c r="D32" s="14"/>
      <c r="E32" s="14"/>
      <c r="F32" s="21"/>
      <c r="G32" s="14"/>
      <c r="H32" s="13"/>
      <c r="I32" s="172">
        <f t="shared" si="0"/>
        <v>0</v>
      </c>
    </row>
    <row r="33" spans="1:9" ht="18">
      <c r="A33" s="178">
        <v>15</v>
      </c>
      <c r="B33" s="30" t="s">
        <v>141</v>
      </c>
      <c r="C33" s="14"/>
      <c r="D33" s="14"/>
      <c r="E33" s="14"/>
      <c r="F33" s="21"/>
      <c r="G33" s="14"/>
      <c r="H33" s="13"/>
      <c r="I33" s="172">
        <f t="shared" si="0"/>
        <v>0</v>
      </c>
    </row>
    <row r="34" spans="1:9" ht="18">
      <c r="A34" s="178">
        <v>16</v>
      </c>
      <c r="B34" s="30" t="s">
        <v>142</v>
      </c>
      <c r="C34" s="14">
        <v>10</v>
      </c>
      <c r="D34" s="14">
        <v>10</v>
      </c>
      <c r="E34" s="14">
        <v>10</v>
      </c>
      <c r="F34" s="21">
        <f>G34/E34</f>
        <v>300</v>
      </c>
      <c r="G34" s="14">
        <v>3000</v>
      </c>
      <c r="H34" s="13">
        <v>300</v>
      </c>
      <c r="I34" s="172">
        <f t="shared" si="0"/>
        <v>10</v>
      </c>
    </row>
    <row r="35" spans="1:9" ht="18">
      <c r="A35" s="178">
        <v>17</v>
      </c>
      <c r="B35" s="30" t="s">
        <v>143</v>
      </c>
      <c r="C35" s="14"/>
      <c r="D35" s="14"/>
      <c r="E35" s="14"/>
      <c r="F35" s="21"/>
      <c r="G35" s="14"/>
      <c r="H35" s="13"/>
      <c r="I35" s="172">
        <f t="shared" si="0"/>
        <v>0</v>
      </c>
    </row>
    <row r="36" spans="1:9" s="179" customFormat="1" ht="18">
      <c r="A36" s="184">
        <v>18</v>
      </c>
      <c r="B36" s="185" t="s">
        <v>144</v>
      </c>
      <c r="C36" s="186"/>
      <c r="D36" s="186"/>
      <c r="E36" s="186"/>
      <c r="F36" s="187"/>
      <c r="G36" s="186">
        <v>6708</v>
      </c>
      <c r="H36" s="188">
        <v>516</v>
      </c>
      <c r="I36" s="189">
        <f t="shared" si="0"/>
        <v>13</v>
      </c>
    </row>
    <row r="37" spans="1:9" ht="18">
      <c r="A37" s="178">
        <v>19</v>
      </c>
      <c r="B37" s="30" t="s">
        <v>145</v>
      </c>
      <c r="C37" s="14"/>
      <c r="D37" s="14"/>
      <c r="E37" s="14"/>
      <c r="F37" s="21"/>
      <c r="G37" s="14"/>
      <c r="H37" s="13"/>
      <c r="I37" s="172">
        <f t="shared" si="0"/>
        <v>0</v>
      </c>
    </row>
    <row r="38" spans="1:9" ht="18">
      <c r="A38" s="178">
        <v>20</v>
      </c>
      <c r="B38" s="30" t="s">
        <v>146</v>
      </c>
      <c r="C38" s="14"/>
      <c r="D38" s="14"/>
      <c r="E38" s="14"/>
      <c r="F38" s="21"/>
      <c r="G38" s="14"/>
      <c r="H38" s="13"/>
      <c r="I38" s="172">
        <f t="shared" si="0"/>
        <v>0</v>
      </c>
    </row>
    <row r="39" spans="1:9" ht="46.5">
      <c r="A39" s="178">
        <v>21</v>
      </c>
      <c r="B39" s="30" t="s">
        <v>251</v>
      </c>
      <c r="C39" s="14"/>
      <c r="D39" s="14"/>
      <c r="E39" s="14"/>
      <c r="F39" s="21"/>
      <c r="G39" s="14"/>
      <c r="H39" s="13"/>
      <c r="I39" s="172">
        <f t="shared" si="0"/>
        <v>0</v>
      </c>
    </row>
    <row r="40" spans="1:9" ht="18">
      <c r="A40" s="178">
        <v>22</v>
      </c>
      <c r="B40" s="30" t="s">
        <v>147</v>
      </c>
      <c r="C40" s="14"/>
      <c r="D40" s="14"/>
      <c r="E40" s="14"/>
      <c r="F40" s="21"/>
      <c r="G40" s="14"/>
      <c r="H40" s="13"/>
      <c r="I40" s="172">
        <f t="shared" si="0"/>
        <v>0</v>
      </c>
    </row>
    <row r="41" spans="1:9" ht="18">
      <c r="A41" s="178">
        <v>23</v>
      </c>
      <c r="B41" s="30" t="s">
        <v>148</v>
      </c>
      <c r="C41" s="14"/>
      <c r="D41" s="14"/>
      <c r="E41" s="14"/>
      <c r="F41" s="21"/>
      <c r="G41" s="14"/>
      <c r="H41" s="13"/>
      <c r="I41" s="172">
        <f t="shared" si="0"/>
        <v>0</v>
      </c>
    </row>
    <row r="42" spans="1:9" ht="18">
      <c r="A42" s="178">
        <v>24</v>
      </c>
      <c r="B42" s="30" t="s">
        <v>149</v>
      </c>
      <c r="C42" s="14"/>
      <c r="D42" s="14"/>
      <c r="E42" s="14"/>
      <c r="F42" s="21"/>
      <c r="G42" s="14"/>
      <c r="H42" s="13"/>
      <c r="I42" s="172">
        <f t="shared" si="0"/>
        <v>0</v>
      </c>
    </row>
    <row r="43" spans="1:9" ht="18">
      <c r="A43" s="178">
        <v>25</v>
      </c>
      <c r="B43" s="31" t="s">
        <v>150</v>
      </c>
      <c r="C43" s="14"/>
      <c r="D43" s="14"/>
      <c r="E43" s="14"/>
      <c r="F43" s="21"/>
      <c r="G43" s="14"/>
      <c r="H43" s="13"/>
      <c r="I43" s="172">
        <f t="shared" si="0"/>
        <v>0</v>
      </c>
    </row>
    <row r="44" spans="1:9" ht="18">
      <c r="A44" s="178">
        <v>26</v>
      </c>
      <c r="B44" s="31" t="s">
        <v>151</v>
      </c>
      <c r="C44" s="14"/>
      <c r="D44" s="14"/>
      <c r="E44" s="14"/>
      <c r="F44" s="21"/>
      <c r="G44" s="14"/>
      <c r="H44" s="13"/>
      <c r="I44" s="172">
        <f t="shared" si="0"/>
        <v>0</v>
      </c>
    </row>
    <row r="45" spans="1:9" ht="18">
      <c r="A45" s="178">
        <v>27</v>
      </c>
      <c r="B45" s="31" t="s">
        <v>152</v>
      </c>
      <c r="C45" s="14"/>
      <c r="D45" s="14"/>
      <c r="E45" s="14"/>
      <c r="F45" s="21"/>
      <c r="G45" s="14"/>
      <c r="H45" s="13"/>
      <c r="I45" s="172">
        <f t="shared" si="0"/>
        <v>0</v>
      </c>
    </row>
    <row r="46" spans="1:9" ht="18">
      <c r="A46" s="178">
        <v>28</v>
      </c>
      <c r="B46" s="32" t="s">
        <v>155</v>
      </c>
      <c r="C46" s="17"/>
      <c r="D46" s="17"/>
      <c r="E46" s="17"/>
      <c r="F46" s="24"/>
      <c r="G46" s="17"/>
      <c r="H46" s="16"/>
      <c r="I46" s="172">
        <f t="shared" si="0"/>
        <v>0</v>
      </c>
    </row>
    <row r="47" spans="1:9" ht="63">
      <c r="A47" s="178">
        <v>29</v>
      </c>
      <c r="B47" s="32" t="s">
        <v>156</v>
      </c>
      <c r="C47" s="17"/>
      <c r="D47" s="17"/>
      <c r="E47" s="17"/>
      <c r="F47" s="24"/>
      <c r="G47" s="17"/>
      <c r="H47" s="16"/>
      <c r="I47" s="172">
        <f t="shared" si="0"/>
        <v>0</v>
      </c>
    </row>
    <row r="48" spans="1:9" ht="63">
      <c r="A48" s="178">
        <v>30</v>
      </c>
      <c r="B48" s="32" t="s">
        <v>157</v>
      </c>
      <c r="C48" s="17"/>
      <c r="D48" s="17"/>
      <c r="E48" s="17"/>
      <c r="F48" s="24"/>
      <c r="G48" s="17"/>
      <c r="H48" s="16"/>
      <c r="I48" s="172">
        <f t="shared" si="0"/>
        <v>0</v>
      </c>
    </row>
    <row r="49" spans="1:9" s="43" customFormat="1" ht="47.25" thickBot="1">
      <c r="A49" s="178">
        <v>31</v>
      </c>
      <c r="B49" s="40" t="s">
        <v>154</v>
      </c>
      <c r="C49" s="41"/>
      <c r="D49" s="41"/>
      <c r="E49" s="41"/>
      <c r="F49" s="39"/>
      <c r="G49" s="41"/>
      <c r="H49" s="42"/>
      <c r="I49" s="173">
        <f t="shared" si="0"/>
        <v>0</v>
      </c>
    </row>
    <row r="50" spans="1:9" ht="47.25" thickBot="1">
      <c r="A50" s="44" t="s">
        <v>174</v>
      </c>
      <c r="B50" s="176" t="s">
        <v>178</v>
      </c>
      <c r="C50" s="167">
        <f>SUM(C51:C78)</f>
        <v>0</v>
      </c>
      <c r="D50" s="167">
        <f>SUM(D51:D78)</f>
        <v>0</v>
      </c>
      <c r="E50" s="167">
        <f>SUM(E51:E78)</f>
        <v>0</v>
      </c>
      <c r="F50" s="167"/>
      <c r="G50" s="167">
        <f>SUM(G51:G78)</f>
        <v>0</v>
      </c>
      <c r="H50" s="167">
        <f>SUM(H51:H78)</f>
        <v>0</v>
      </c>
      <c r="I50" s="174">
        <f t="shared" si="0"/>
        <v>0</v>
      </c>
    </row>
    <row r="51" spans="1:9" ht="18">
      <c r="A51" s="177">
        <v>1</v>
      </c>
      <c r="B51" s="7" t="s">
        <v>17</v>
      </c>
      <c r="C51" s="12"/>
      <c r="D51" s="12"/>
      <c r="E51" s="11"/>
      <c r="F51" s="19"/>
      <c r="G51" s="20"/>
      <c r="H51" s="20"/>
      <c r="I51" s="171">
        <f aca="true" t="shared" si="1" ref="I51:I79">IF(H51=0,0,ROUND(G51/H51,1))</f>
        <v>0</v>
      </c>
    </row>
    <row r="52" spans="1:9" ht="18">
      <c r="A52" s="178">
        <v>2</v>
      </c>
      <c r="B52" s="8" t="s">
        <v>18</v>
      </c>
      <c r="C52" s="14"/>
      <c r="D52" s="14"/>
      <c r="E52" s="13"/>
      <c r="F52" s="22"/>
      <c r="G52" s="23"/>
      <c r="H52" s="23"/>
      <c r="I52" s="172">
        <f t="shared" si="1"/>
        <v>0</v>
      </c>
    </row>
    <row r="53" spans="1:9" ht="18" customHeight="1">
      <c r="A53" s="178">
        <v>3</v>
      </c>
      <c r="B53" s="8" t="s">
        <v>19</v>
      </c>
      <c r="C53" s="14"/>
      <c r="D53" s="14"/>
      <c r="E53" s="13"/>
      <c r="F53" s="22"/>
      <c r="G53" s="23"/>
      <c r="H53" s="23"/>
      <c r="I53" s="172">
        <f t="shared" si="1"/>
        <v>0</v>
      </c>
    </row>
    <row r="54" spans="1:9" ht="18">
      <c r="A54" s="178">
        <v>4</v>
      </c>
      <c r="B54" s="8" t="s">
        <v>20</v>
      </c>
      <c r="C54" s="14"/>
      <c r="D54" s="14"/>
      <c r="E54" s="13"/>
      <c r="F54" s="22"/>
      <c r="G54" s="23"/>
      <c r="H54" s="23"/>
      <c r="I54" s="172">
        <f t="shared" si="1"/>
        <v>0</v>
      </c>
    </row>
    <row r="55" spans="1:9" ht="18">
      <c r="A55" s="178">
        <v>5</v>
      </c>
      <c r="B55" s="8" t="s">
        <v>21</v>
      </c>
      <c r="C55" s="14"/>
      <c r="D55" s="14"/>
      <c r="E55" s="13"/>
      <c r="F55" s="22"/>
      <c r="G55" s="23"/>
      <c r="H55" s="23"/>
      <c r="I55" s="172">
        <f t="shared" si="1"/>
        <v>0</v>
      </c>
    </row>
    <row r="56" spans="1:9" ht="18">
      <c r="A56" s="178">
        <v>6</v>
      </c>
      <c r="B56" s="8" t="s">
        <v>133</v>
      </c>
      <c r="C56" s="14"/>
      <c r="D56" s="14"/>
      <c r="E56" s="13"/>
      <c r="F56" s="22"/>
      <c r="G56" s="23"/>
      <c r="H56" s="23"/>
      <c r="I56" s="172">
        <f t="shared" si="1"/>
        <v>0</v>
      </c>
    </row>
    <row r="57" spans="1:9" ht="18">
      <c r="A57" s="178">
        <v>7</v>
      </c>
      <c r="B57" s="8" t="s">
        <v>134</v>
      </c>
      <c r="C57" s="14"/>
      <c r="D57" s="14"/>
      <c r="E57" s="13"/>
      <c r="F57" s="22"/>
      <c r="G57" s="23"/>
      <c r="H57" s="23"/>
      <c r="I57" s="172">
        <f t="shared" si="1"/>
        <v>0</v>
      </c>
    </row>
    <row r="58" spans="1:9" ht="18">
      <c r="A58" s="178">
        <v>8</v>
      </c>
      <c r="B58" s="8" t="s">
        <v>136</v>
      </c>
      <c r="C58" s="14"/>
      <c r="D58" s="14"/>
      <c r="E58" s="13"/>
      <c r="F58" s="22"/>
      <c r="G58" s="23"/>
      <c r="H58" s="23"/>
      <c r="I58" s="172">
        <f t="shared" si="1"/>
        <v>0</v>
      </c>
    </row>
    <row r="59" spans="1:9" ht="18">
      <c r="A59" s="178">
        <v>9</v>
      </c>
      <c r="B59" s="8" t="s">
        <v>137</v>
      </c>
      <c r="C59" s="14"/>
      <c r="D59" s="14"/>
      <c r="E59" s="13"/>
      <c r="F59" s="22"/>
      <c r="G59" s="23"/>
      <c r="H59" s="23"/>
      <c r="I59" s="172">
        <f t="shared" si="1"/>
        <v>0</v>
      </c>
    </row>
    <row r="60" spans="1:9" ht="18">
      <c r="A60" s="178">
        <v>10</v>
      </c>
      <c r="B60" s="8" t="s">
        <v>138</v>
      </c>
      <c r="C60" s="14"/>
      <c r="D60" s="14"/>
      <c r="E60" s="13"/>
      <c r="F60" s="22"/>
      <c r="G60" s="23"/>
      <c r="H60" s="23"/>
      <c r="I60" s="172">
        <f t="shared" si="1"/>
        <v>0</v>
      </c>
    </row>
    <row r="61" spans="1:9" ht="18">
      <c r="A61" s="178">
        <v>11</v>
      </c>
      <c r="B61" s="8" t="s">
        <v>159</v>
      </c>
      <c r="C61" s="14"/>
      <c r="D61" s="14"/>
      <c r="E61" s="13"/>
      <c r="F61" s="22"/>
      <c r="G61" s="23"/>
      <c r="H61" s="23"/>
      <c r="I61" s="172">
        <f t="shared" si="1"/>
        <v>0</v>
      </c>
    </row>
    <row r="62" spans="1:9" ht="18">
      <c r="A62" s="178">
        <v>12</v>
      </c>
      <c r="B62" s="8" t="s">
        <v>139</v>
      </c>
      <c r="C62" s="14"/>
      <c r="D62" s="14"/>
      <c r="E62" s="13"/>
      <c r="F62" s="22"/>
      <c r="G62" s="23"/>
      <c r="H62" s="23"/>
      <c r="I62" s="172">
        <f t="shared" si="1"/>
        <v>0</v>
      </c>
    </row>
    <row r="63" spans="1:9" ht="18">
      <c r="A63" s="178">
        <v>13</v>
      </c>
      <c r="B63" s="8" t="s">
        <v>140</v>
      </c>
      <c r="C63" s="14"/>
      <c r="D63" s="14"/>
      <c r="E63" s="13"/>
      <c r="F63" s="22"/>
      <c r="G63" s="23"/>
      <c r="H63" s="23"/>
      <c r="I63" s="172">
        <f t="shared" si="1"/>
        <v>0</v>
      </c>
    </row>
    <row r="64" spans="1:9" ht="18">
      <c r="A64" s="178">
        <v>14</v>
      </c>
      <c r="B64" s="8" t="s">
        <v>141</v>
      </c>
      <c r="C64" s="14"/>
      <c r="D64" s="14"/>
      <c r="E64" s="13"/>
      <c r="F64" s="22"/>
      <c r="G64" s="23"/>
      <c r="H64" s="23"/>
      <c r="I64" s="172">
        <f t="shared" si="1"/>
        <v>0</v>
      </c>
    </row>
    <row r="65" spans="1:9" ht="18">
      <c r="A65" s="178">
        <v>15</v>
      </c>
      <c r="B65" s="8" t="s">
        <v>142</v>
      </c>
      <c r="C65" s="14"/>
      <c r="D65" s="14"/>
      <c r="E65" s="13"/>
      <c r="F65" s="22"/>
      <c r="G65" s="23"/>
      <c r="H65" s="23"/>
      <c r="I65" s="172">
        <f t="shared" si="1"/>
        <v>0</v>
      </c>
    </row>
    <row r="66" spans="1:9" ht="18">
      <c r="A66" s="178">
        <v>16</v>
      </c>
      <c r="B66" s="8" t="s">
        <v>153</v>
      </c>
      <c r="C66" s="14"/>
      <c r="D66" s="14"/>
      <c r="E66" s="13"/>
      <c r="F66" s="22"/>
      <c r="G66" s="23"/>
      <c r="H66" s="23"/>
      <c r="I66" s="172">
        <f t="shared" si="1"/>
        <v>0</v>
      </c>
    </row>
    <row r="67" spans="1:9" ht="18">
      <c r="A67" s="178">
        <v>17</v>
      </c>
      <c r="B67" s="8" t="s">
        <v>143</v>
      </c>
      <c r="C67" s="14"/>
      <c r="D67" s="14"/>
      <c r="E67" s="13"/>
      <c r="F67" s="22"/>
      <c r="G67" s="23"/>
      <c r="H67" s="23"/>
      <c r="I67" s="172">
        <f t="shared" si="1"/>
        <v>0</v>
      </c>
    </row>
    <row r="68" spans="1:9" ht="18">
      <c r="A68" s="178">
        <v>18</v>
      </c>
      <c r="B68" s="8" t="s">
        <v>144</v>
      </c>
      <c r="C68" s="14"/>
      <c r="D68" s="14"/>
      <c r="E68" s="13"/>
      <c r="F68" s="22"/>
      <c r="G68" s="23"/>
      <c r="H68" s="23"/>
      <c r="I68" s="172">
        <f t="shared" si="1"/>
        <v>0</v>
      </c>
    </row>
    <row r="69" spans="1:9" ht="18">
      <c r="A69" s="178">
        <v>19</v>
      </c>
      <c r="B69" s="8" t="s">
        <v>145</v>
      </c>
      <c r="C69" s="14"/>
      <c r="D69" s="14"/>
      <c r="E69" s="13"/>
      <c r="F69" s="22"/>
      <c r="G69" s="23"/>
      <c r="H69" s="23"/>
      <c r="I69" s="172">
        <f t="shared" si="1"/>
        <v>0</v>
      </c>
    </row>
    <row r="70" spans="1:9" ht="18">
      <c r="A70" s="178">
        <v>20</v>
      </c>
      <c r="B70" s="8" t="s">
        <v>146</v>
      </c>
      <c r="C70" s="14"/>
      <c r="D70" s="14"/>
      <c r="E70" s="13"/>
      <c r="F70" s="22"/>
      <c r="G70" s="23"/>
      <c r="H70" s="23"/>
      <c r="I70" s="172">
        <f t="shared" si="1"/>
        <v>0</v>
      </c>
    </row>
    <row r="71" spans="1:9" ht="46.5">
      <c r="A71" s="178">
        <v>21</v>
      </c>
      <c r="B71" s="30" t="s">
        <v>251</v>
      </c>
      <c r="C71" s="14"/>
      <c r="D71" s="14"/>
      <c r="E71" s="13"/>
      <c r="F71" s="22"/>
      <c r="G71" s="23"/>
      <c r="H71" s="23"/>
      <c r="I71" s="172"/>
    </row>
    <row r="72" spans="1:9" ht="18">
      <c r="A72" s="178">
        <v>22</v>
      </c>
      <c r="B72" s="8" t="s">
        <v>147</v>
      </c>
      <c r="C72" s="14"/>
      <c r="D72" s="14"/>
      <c r="E72" s="13"/>
      <c r="F72" s="22"/>
      <c r="G72" s="23"/>
      <c r="H72" s="23"/>
      <c r="I72" s="172">
        <f t="shared" si="1"/>
        <v>0</v>
      </c>
    </row>
    <row r="73" spans="1:9" ht="18">
      <c r="A73" s="178">
        <v>23</v>
      </c>
      <c r="B73" s="8" t="s">
        <v>148</v>
      </c>
      <c r="C73" s="14"/>
      <c r="D73" s="14"/>
      <c r="E73" s="13"/>
      <c r="F73" s="22"/>
      <c r="G73" s="23"/>
      <c r="H73" s="23"/>
      <c r="I73" s="172">
        <f t="shared" si="1"/>
        <v>0</v>
      </c>
    </row>
    <row r="74" spans="1:9" ht="18">
      <c r="A74" s="178">
        <v>24</v>
      </c>
      <c r="B74" s="25" t="s">
        <v>149</v>
      </c>
      <c r="C74" s="17"/>
      <c r="D74" s="17"/>
      <c r="E74" s="16"/>
      <c r="F74" s="26"/>
      <c r="G74" s="27"/>
      <c r="H74" s="27"/>
      <c r="I74" s="172">
        <f t="shared" si="1"/>
        <v>0</v>
      </c>
    </row>
    <row r="75" spans="1:9" ht="113.25" customHeight="1">
      <c r="A75" s="178">
        <v>25</v>
      </c>
      <c r="B75" s="28" t="s">
        <v>158</v>
      </c>
      <c r="C75" s="14"/>
      <c r="D75" s="14"/>
      <c r="E75" s="13"/>
      <c r="F75" s="22"/>
      <c r="G75" s="23"/>
      <c r="H75" s="23"/>
      <c r="I75" s="172">
        <f t="shared" si="1"/>
        <v>0</v>
      </c>
    </row>
    <row r="76" spans="1:9" ht="18">
      <c r="A76" s="178">
        <v>26</v>
      </c>
      <c r="B76" s="15" t="s">
        <v>150</v>
      </c>
      <c r="C76" s="14"/>
      <c r="D76" s="14"/>
      <c r="E76" s="13"/>
      <c r="F76" s="5"/>
      <c r="G76" s="13"/>
      <c r="H76" s="13"/>
      <c r="I76" s="172">
        <f t="shared" si="1"/>
        <v>0</v>
      </c>
    </row>
    <row r="77" spans="1:9" ht="18">
      <c r="A77" s="178">
        <v>27</v>
      </c>
      <c r="B77" s="15" t="s">
        <v>151</v>
      </c>
      <c r="C77" s="14"/>
      <c r="D77" s="14"/>
      <c r="E77" s="13"/>
      <c r="F77" s="5"/>
      <c r="G77" s="13"/>
      <c r="H77" s="13"/>
      <c r="I77" s="172">
        <f t="shared" si="1"/>
        <v>0</v>
      </c>
    </row>
    <row r="78" spans="1:9" ht="18.75" thickBot="1">
      <c r="A78" s="178">
        <v>28</v>
      </c>
      <c r="B78" s="45" t="s">
        <v>152</v>
      </c>
      <c r="C78" s="17"/>
      <c r="D78" s="17"/>
      <c r="E78" s="16"/>
      <c r="F78" s="46"/>
      <c r="G78" s="16"/>
      <c r="H78" s="16"/>
      <c r="I78" s="173">
        <f t="shared" si="1"/>
        <v>0</v>
      </c>
    </row>
    <row r="79" spans="1:9" ht="47.25" thickBot="1">
      <c r="A79" s="47" t="s">
        <v>175</v>
      </c>
      <c r="B79" s="51" t="s">
        <v>180</v>
      </c>
      <c r="C79" s="168" t="s">
        <v>16</v>
      </c>
      <c r="D79" s="169" t="s">
        <v>16</v>
      </c>
      <c r="E79" s="169" t="s">
        <v>16</v>
      </c>
      <c r="F79" s="169" t="s">
        <v>16</v>
      </c>
      <c r="G79" s="47"/>
      <c r="H79" s="47"/>
      <c r="I79" s="170">
        <f t="shared" si="1"/>
        <v>0</v>
      </c>
    </row>
    <row r="80" spans="7:8" ht="12.75">
      <c r="G80" s="164">
        <f>G79+G50+G18-'КСГ_ДП в СТАЦИОНАРЕ'!D302--'КСГ_ДС при ПОЛИКЛИНИКЕ'!D302--'КСГ_СТАЦИОНАР НА ДОМУ'!D302</f>
        <v>6708</v>
      </c>
      <c r="H80" s="164">
        <f>H79+H50+H18-'КСГ_ДП в СТАЦИОНАРЕ'!E302--'КСГ_ДС при ПОЛИКЛИНИКЕ'!E302--'КСГ_СТАЦИОНАР НА ДОМУ'!E302</f>
        <v>516</v>
      </c>
    </row>
    <row r="83" spans="2:7" s="33" customFormat="1" ht="18">
      <c r="B83" s="36" t="s">
        <v>668</v>
      </c>
      <c r="C83" s="37"/>
      <c r="D83" s="210" t="s">
        <v>128</v>
      </c>
      <c r="E83" s="210"/>
      <c r="F83" s="180" t="s">
        <v>652</v>
      </c>
      <c r="G83" s="180"/>
    </row>
    <row r="84" spans="2:7" s="33" customFormat="1" ht="18">
      <c r="B84" s="36"/>
      <c r="C84" s="38"/>
      <c r="D84" s="211"/>
      <c r="E84" s="211"/>
      <c r="F84" s="211" t="s">
        <v>169</v>
      </c>
      <c r="G84" s="211"/>
    </row>
    <row r="85" spans="2:7" s="53" customFormat="1" ht="36.75">
      <c r="B85" s="54" t="s">
        <v>129</v>
      </c>
      <c r="C85" s="55"/>
      <c r="D85" s="55" t="s">
        <v>128</v>
      </c>
      <c r="E85" s="55"/>
      <c r="F85" s="212" t="s">
        <v>651</v>
      </c>
      <c r="G85" s="212"/>
    </row>
    <row r="86" spans="2:7" s="33" customFormat="1" ht="24" customHeight="1">
      <c r="B86" s="36" t="s">
        <v>130</v>
      </c>
      <c r="C86" s="38"/>
      <c r="F86" s="222" t="s">
        <v>169</v>
      </c>
      <c r="G86" s="222"/>
    </row>
    <row r="87" spans="2:7" s="53" customFormat="1" ht="36" customHeight="1">
      <c r="B87" s="54" t="s">
        <v>184</v>
      </c>
      <c r="C87" s="56"/>
      <c r="D87" s="55" t="s">
        <v>653</v>
      </c>
      <c r="E87" s="55"/>
      <c r="F87" s="221" t="s">
        <v>652</v>
      </c>
      <c r="G87" s="221"/>
    </row>
    <row r="88" spans="2:7" s="33" customFormat="1" ht="18">
      <c r="B88" s="52"/>
      <c r="C88" s="52"/>
      <c r="D88" s="52"/>
      <c r="E88" s="52"/>
      <c r="F88" s="222" t="s">
        <v>169</v>
      </c>
      <c r="G88" s="222"/>
    </row>
  </sheetData>
  <sheetProtection/>
  <protectedRanges>
    <protectedRange sqref="C87 E87:G87" name="Диапазон55_1"/>
    <protectedRange sqref="D87" name="Диапазон55_1_1"/>
  </protectedRanges>
  <mergeCells count="25">
    <mergeCell ref="A14:A16"/>
    <mergeCell ref="B14:B16"/>
    <mergeCell ref="C15:E15"/>
    <mergeCell ref="F15:F16"/>
    <mergeCell ref="G15:G16"/>
    <mergeCell ref="H15:H16"/>
    <mergeCell ref="C14:I14"/>
    <mergeCell ref="I15:I16"/>
    <mergeCell ref="G1:I1"/>
    <mergeCell ref="G2:I2"/>
    <mergeCell ref="G3:I3"/>
    <mergeCell ref="G4:I4"/>
    <mergeCell ref="F87:G87"/>
    <mergeCell ref="F88:G88"/>
    <mergeCell ref="F86:G86"/>
    <mergeCell ref="D83:E83"/>
    <mergeCell ref="D84:E84"/>
    <mergeCell ref="F84:G84"/>
    <mergeCell ref="F85:G85"/>
    <mergeCell ref="A6:I6"/>
    <mergeCell ref="A7:I7"/>
    <mergeCell ref="A8:I8"/>
    <mergeCell ref="A9:I9"/>
    <mergeCell ref="A10:I10"/>
    <mergeCell ref="A13:I13"/>
  </mergeCells>
  <conditionalFormatting sqref="B76:B78 B43:B48">
    <cfRule type="cellIs" priority="1" dxfId="9" operator="equal" stopIfTrue="1">
      <formula>0</formula>
    </cfRule>
  </conditionalFormatting>
  <conditionalFormatting sqref="I18:I79">
    <cfRule type="cellIs" priority="2" dxfId="0" operator="greaterThan" stopIfTrue="1">
      <formula>21</formula>
    </cfRule>
    <cfRule type="cellIs" priority="3" dxfId="0" operator="between" stopIfTrue="1">
      <formula>0.1</formula>
      <formula>3</formula>
    </cfRule>
  </conditionalFormatting>
  <printOptions/>
  <pageMargins left="0.4330708661417323" right="0.1968503937007874" top="0.35433070866141736" bottom="0.35433070866141736" header="0.1968503937007874" footer="0.1968503937007874"/>
  <pageSetup fitToHeight="2" fitToWidth="1" horizontalDpi="600" verticalDpi="600" orientation="portrait" paperSize="9" scale="59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4"/>
  <sheetViews>
    <sheetView view="pageBreakPreview" zoomScale="60" zoomScaleNormal="75" zoomScalePageLayoutView="0" workbookViewId="0" topLeftCell="A111">
      <selection activeCell="N124" sqref="N124"/>
    </sheetView>
  </sheetViews>
  <sheetFormatPr defaultColWidth="8.00390625" defaultRowHeight="12.75"/>
  <cols>
    <col min="1" max="1" width="11.625" style="33" bestFit="1" customWidth="1"/>
    <col min="2" max="2" width="11.625" style="33" customWidth="1"/>
    <col min="3" max="3" width="44.75390625" style="33" customWidth="1"/>
    <col min="4" max="4" width="18.375" style="33" customWidth="1"/>
    <col min="5" max="6" width="20.125" style="33" customWidth="1"/>
    <col min="7" max="7" width="19.25390625" style="33" customWidth="1"/>
    <col min="8" max="8" width="17.25390625" style="33" customWidth="1"/>
    <col min="9" max="9" width="15.875" style="33" customWidth="1"/>
    <col min="10" max="10" width="17.00390625" style="33" customWidth="1"/>
    <col min="11" max="11" width="15.875" style="33" customWidth="1"/>
    <col min="12" max="13" width="16.625" style="33" customWidth="1"/>
    <col min="14" max="14" width="17.00390625" style="33" customWidth="1"/>
    <col min="15" max="15" width="12.75390625" style="33" customWidth="1"/>
    <col min="16" max="16" width="16.75390625" style="67" customWidth="1"/>
    <col min="17" max="17" width="15.625" style="33" customWidth="1"/>
    <col min="18" max="18" width="16.125" style="33" customWidth="1"/>
    <col min="19" max="16384" width="8.00390625" style="33" customWidth="1"/>
  </cols>
  <sheetData>
    <row r="1" ht="22.5" customHeight="1"/>
    <row r="2" spans="1:16" s="10" customFormat="1" ht="39" customHeight="1">
      <c r="A2" s="253" t="s">
        <v>28</v>
      </c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P2" s="67"/>
    </row>
    <row r="3" spans="1:16" s="10" customFormat="1" ht="30" customHeight="1" thickBot="1">
      <c r="A3" s="255" t="s">
        <v>170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P3" s="67"/>
    </row>
    <row r="4" spans="1:16" s="34" customFormat="1" ht="25.5" customHeight="1">
      <c r="A4" s="259" t="s">
        <v>27</v>
      </c>
      <c r="B4" s="256" t="s">
        <v>248</v>
      </c>
      <c r="C4" s="262" t="s">
        <v>249</v>
      </c>
      <c r="D4" s="265" t="s">
        <v>649</v>
      </c>
      <c r="E4" s="239" t="s">
        <v>648</v>
      </c>
      <c r="F4" s="242" t="s">
        <v>646</v>
      </c>
      <c r="G4" s="249" t="s">
        <v>29</v>
      </c>
      <c r="H4" s="250"/>
      <c r="I4" s="250"/>
      <c r="J4" s="250"/>
      <c r="K4" s="250"/>
      <c r="L4" s="250"/>
      <c r="M4" s="250"/>
      <c r="N4" s="250"/>
      <c r="O4" s="250"/>
      <c r="P4" s="251"/>
    </row>
    <row r="5" spans="1:18" s="34" customFormat="1" ht="33" customHeight="1">
      <c r="A5" s="260"/>
      <c r="B5" s="257"/>
      <c r="C5" s="263"/>
      <c r="D5" s="266"/>
      <c r="E5" s="240"/>
      <c r="F5" s="243"/>
      <c r="G5" s="245" t="s">
        <v>9</v>
      </c>
      <c r="H5" s="246"/>
      <c r="I5" s="245" t="s">
        <v>10</v>
      </c>
      <c r="J5" s="246"/>
      <c r="K5" s="247" t="s">
        <v>11</v>
      </c>
      <c r="L5" s="248"/>
      <c r="M5" s="247" t="s">
        <v>12</v>
      </c>
      <c r="N5" s="246"/>
      <c r="O5" s="245" t="s">
        <v>30</v>
      </c>
      <c r="P5" s="252"/>
      <c r="R5" s="79" t="s">
        <v>250</v>
      </c>
    </row>
    <row r="6" spans="1:19" s="35" customFormat="1" ht="78.75" customHeight="1" thickBot="1">
      <c r="A6" s="261"/>
      <c r="B6" s="258"/>
      <c r="C6" s="264"/>
      <c r="D6" s="267"/>
      <c r="E6" s="241"/>
      <c r="F6" s="244"/>
      <c r="G6" s="70" t="s">
        <v>252</v>
      </c>
      <c r="H6" s="71" t="s">
        <v>647</v>
      </c>
      <c r="I6" s="70" t="s">
        <v>252</v>
      </c>
      <c r="J6" s="71" t="s">
        <v>647</v>
      </c>
      <c r="K6" s="70" t="s">
        <v>252</v>
      </c>
      <c r="L6" s="71" t="s">
        <v>647</v>
      </c>
      <c r="M6" s="71" t="s">
        <v>252</v>
      </c>
      <c r="N6" s="71" t="s">
        <v>647</v>
      </c>
      <c r="O6" s="70" t="s">
        <v>252</v>
      </c>
      <c r="P6" s="71" t="s">
        <v>647</v>
      </c>
      <c r="S6" s="78"/>
    </row>
    <row r="7" spans="1:19" s="35" customFormat="1" ht="18.75" customHeight="1" thickBot="1">
      <c r="A7" s="72">
        <v>1</v>
      </c>
      <c r="B7" s="73">
        <v>2</v>
      </c>
      <c r="C7" s="74">
        <v>3</v>
      </c>
      <c r="D7" s="75">
        <v>4</v>
      </c>
      <c r="E7" s="76">
        <v>5</v>
      </c>
      <c r="F7" s="74">
        <v>6</v>
      </c>
      <c r="G7" s="75">
        <v>7</v>
      </c>
      <c r="H7" s="77">
        <v>8</v>
      </c>
      <c r="I7" s="75">
        <v>9</v>
      </c>
      <c r="J7" s="77">
        <v>10</v>
      </c>
      <c r="K7" s="75">
        <v>11</v>
      </c>
      <c r="L7" s="77">
        <v>12</v>
      </c>
      <c r="M7" s="75">
        <v>13</v>
      </c>
      <c r="N7" s="77">
        <v>14</v>
      </c>
      <c r="O7" s="75">
        <v>15</v>
      </c>
      <c r="P7" s="77">
        <v>16</v>
      </c>
      <c r="S7" s="57"/>
    </row>
    <row r="8" spans="1:18" s="88" customFormat="1" ht="16.5" thickBot="1">
      <c r="A8" s="82"/>
      <c r="B8" s="80">
        <v>1</v>
      </c>
      <c r="C8" s="83" t="s">
        <v>253</v>
      </c>
      <c r="D8" s="75"/>
      <c r="E8" s="76"/>
      <c r="F8" s="84"/>
      <c r="G8" s="75"/>
      <c r="H8" s="85"/>
      <c r="I8" s="75"/>
      <c r="J8" s="75"/>
      <c r="K8" s="83"/>
      <c r="L8" s="85"/>
      <c r="M8" s="75"/>
      <c r="N8" s="85"/>
      <c r="O8" s="83"/>
      <c r="P8" s="86"/>
      <c r="Q8" s="87"/>
      <c r="R8" s="78"/>
    </row>
    <row r="9" spans="1:18" s="99" customFormat="1" ht="18.75" thickBot="1">
      <c r="A9" s="89" t="s">
        <v>31</v>
      </c>
      <c r="B9" s="89">
        <v>2</v>
      </c>
      <c r="C9" s="90" t="s">
        <v>185</v>
      </c>
      <c r="D9" s="91">
        <f>SUM(D10:D27)</f>
        <v>0</v>
      </c>
      <c r="E9" s="92">
        <f>SUM(E10:E27)</f>
        <v>0</v>
      </c>
      <c r="F9" s="93">
        <f>IF(E9=0,0,ROUND(D9/E9,1))</f>
        <v>0</v>
      </c>
      <c r="G9" s="94">
        <f>SUM(G10:G27)</f>
        <v>0</v>
      </c>
      <c r="H9" s="95">
        <f aca="true" t="shared" si="0" ref="H9:P9">SUM(H10:H27)</f>
        <v>0</v>
      </c>
      <c r="I9" s="94">
        <f t="shared" si="0"/>
        <v>0</v>
      </c>
      <c r="J9" s="95">
        <f t="shared" si="0"/>
        <v>0</v>
      </c>
      <c r="K9" s="94">
        <f t="shared" si="0"/>
        <v>0</v>
      </c>
      <c r="L9" s="96">
        <f t="shared" si="0"/>
        <v>0</v>
      </c>
      <c r="M9" s="96">
        <f t="shared" si="0"/>
        <v>0</v>
      </c>
      <c r="N9" s="95">
        <f t="shared" si="0"/>
        <v>0</v>
      </c>
      <c r="O9" s="94">
        <f t="shared" si="0"/>
        <v>0</v>
      </c>
      <c r="P9" s="97">
        <f t="shared" si="0"/>
        <v>0</v>
      </c>
      <c r="Q9" s="106"/>
      <c r="R9" s="57"/>
    </row>
    <row r="10" spans="1:18" s="99" customFormat="1" ht="59.25" customHeight="1">
      <c r="A10" s="100" t="s">
        <v>186</v>
      </c>
      <c r="B10" s="100">
        <v>1</v>
      </c>
      <c r="C10" s="101" t="s">
        <v>32</v>
      </c>
      <c r="D10" s="58">
        <f aca="true" t="shared" si="1" ref="D10:E12">G10+K10+M10+O10+I10</f>
        <v>0</v>
      </c>
      <c r="E10" s="59">
        <f t="shared" si="1"/>
        <v>0</v>
      </c>
      <c r="F10" s="102">
        <f aca="true" t="shared" si="2" ref="F10:F73">IF(E10=0,0,ROUND(D10/E10,1))</f>
        <v>0</v>
      </c>
      <c r="G10" s="103"/>
      <c r="H10" s="104"/>
      <c r="I10" s="103"/>
      <c r="J10" s="104"/>
      <c r="K10" s="103"/>
      <c r="L10" s="105"/>
      <c r="M10" s="105"/>
      <c r="N10" s="104"/>
      <c r="O10" s="103"/>
      <c r="P10" s="104"/>
      <c r="Q10" s="106"/>
      <c r="R10" s="60">
        <f>SUM(G10:P10)-(D10+E10)</f>
        <v>0</v>
      </c>
    </row>
    <row r="11" spans="1:18" s="99" customFormat="1" ht="56.25" customHeight="1">
      <c r="A11" s="107" t="s">
        <v>187</v>
      </c>
      <c r="B11" s="107">
        <v>2</v>
      </c>
      <c r="C11" s="108" t="s">
        <v>33</v>
      </c>
      <c r="D11" s="58">
        <f t="shared" si="1"/>
        <v>0</v>
      </c>
      <c r="E11" s="59">
        <f t="shared" si="1"/>
        <v>0</v>
      </c>
      <c r="F11" s="102">
        <f t="shared" si="2"/>
        <v>0</v>
      </c>
      <c r="G11" s="103"/>
      <c r="H11" s="104"/>
      <c r="I11" s="103"/>
      <c r="J11" s="104"/>
      <c r="K11" s="103"/>
      <c r="L11" s="105"/>
      <c r="M11" s="105"/>
      <c r="N11" s="104"/>
      <c r="O11" s="103"/>
      <c r="P11" s="104"/>
      <c r="Q11" s="106"/>
      <c r="R11" s="60">
        <f aca="true" t="shared" si="3" ref="R11:R67">SUM(G11:P11)-(D11+E11)</f>
        <v>0</v>
      </c>
    </row>
    <row r="12" spans="1:18" s="99" customFormat="1" ht="70.5" customHeight="1">
      <c r="A12" s="107" t="s">
        <v>188</v>
      </c>
      <c r="B12" s="107">
        <v>3</v>
      </c>
      <c r="C12" s="108" t="s">
        <v>34</v>
      </c>
      <c r="D12" s="58">
        <f t="shared" si="1"/>
        <v>0</v>
      </c>
      <c r="E12" s="59">
        <f t="shared" si="1"/>
        <v>0</v>
      </c>
      <c r="F12" s="102">
        <f t="shared" si="2"/>
        <v>0</v>
      </c>
      <c r="G12" s="103"/>
      <c r="H12" s="104"/>
      <c r="I12" s="103"/>
      <c r="J12" s="104"/>
      <c r="K12" s="103"/>
      <c r="L12" s="105"/>
      <c r="M12" s="105"/>
      <c r="N12" s="104"/>
      <c r="O12" s="103"/>
      <c r="P12" s="104"/>
      <c r="Q12" s="106"/>
      <c r="R12" s="60">
        <f t="shared" si="3"/>
        <v>0</v>
      </c>
    </row>
    <row r="13" spans="1:18" s="99" customFormat="1" ht="25.5" customHeight="1">
      <c r="A13" s="107" t="s">
        <v>189</v>
      </c>
      <c r="B13" s="107">
        <v>4</v>
      </c>
      <c r="C13" s="108" t="s">
        <v>160</v>
      </c>
      <c r="D13" s="58"/>
      <c r="E13" s="59"/>
      <c r="F13" s="102"/>
      <c r="G13" s="103" t="s">
        <v>16</v>
      </c>
      <c r="H13" s="104" t="s">
        <v>16</v>
      </c>
      <c r="I13" s="103" t="s">
        <v>16</v>
      </c>
      <c r="J13" s="104" t="s">
        <v>16</v>
      </c>
      <c r="K13" s="103" t="s">
        <v>16</v>
      </c>
      <c r="L13" s="105" t="s">
        <v>16</v>
      </c>
      <c r="M13" s="105" t="s">
        <v>16</v>
      </c>
      <c r="N13" s="104" t="s">
        <v>16</v>
      </c>
      <c r="O13" s="103" t="s">
        <v>16</v>
      </c>
      <c r="P13" s="104" t="s">
        <v>16</v>
      </c>
      <c r="Q13" s="106"/>
      <c r="R13" s="60"/>
    </row>
    <row r="14" spans="1:18" s="99" customFormat="1" ht="25.5" customHeight="1">
      <c r="A14" s="107" t="s">
        <v>190</v>
      </c>
      <c r="B14" s="107">
        <v>5</v>
      </c>
      <c r="C14" s="108" t="s">
        <v>162</v>
      </c>
      <c r="D14" s="58"/>
      <c r="E14" s="59"/>
      <c r="F14" s="102"/>
      <c r="G14" s="103" t="s">
        <v>16</v>
      </c>
      <c r="H14" s="104" t="s">
        <v>16</v>
      </c>
      <c r="I14" s="103" t="s">
        <v>16</v>
      </c>
      <c r="J14" s="104" t="s">
        <v>16</v>
      </c>
      <c r="K14" s="103" t="s">
        <v>16</v>
      </c>
      <c r="L14" s="105" t="s">
        <v>16</v>
      </c>
      <c r="M14" s="105" t="s">
        <v>16</v>
      </c>
      <c r="N14" s="104" t="s">
        <v>16</v>
      </c>
      <c r="O14" s="103" t="s">
        <v>16</v>
      </c>
      <c r="P14" s="104" t="s">
        <v>16</v>
      </c>
      <c r="Q14" s="106"/>
      <c r="R14" s="60"/>
    </row>
    <row r="15" spans="1:18" s="99" customFormat="1" ht="32.25">
      <c r="A15" s="107" t="s">
        <v>191</v>
      </c>
      <c r="B15" s="107">
        <v>6</v>
      </c>
      <c r="C15" s="109" t="s">
        <v>35</v>
      </c>
      <c r="D15" s="58">
        <f aca="true" t="shared" si="4" ref="D15:E17">G15+K15+M15+O15+I15</f>
        <v>0</v>
      </c>
      <c r="E15" s="59">
        <f t="shared" si="4"/>
        <v>0</v>
      </c>
      <c r="F15" s="102">
        <f t="shared" si="2"/>
        <v>0</v>
      </c>
      <c r="G15" s="103"/>
      <c r="H15" s="104"/>
      <c r="I15" s="103"/>
      <c r="J15" s="104"/>
      <c r="K15" s="103"/>
      <c r="L15" s="105"/>
      <c r="M15" s="105"/>
      <c r="N15" s="104"/>
      <c r="O15" s="103"/>
      <c r="P15" s="104"/>
      <c r="Q15" s="106"/>
      <c r="R15" s="60">
        <f t="shared" si="3"/>
        <v>0</v>
      </c>
    </row>
    <row r="16" spans="1:18" s="99" customFormat="1" ht="63" customHeight="1">
      <c r="A16" s="107" t="s">
        <v>192</v>
      </c>
      <c r="B16" s="107">
        <v>7</v>
      </c>
      <c r="C16" s="108" t="s">
        <v>36</v>
      </c>
      <c r="D16" s="58">
        <f t="shared" si="4"/>
        <v>0</v>
      </c>
      <c r="E16" s="59">
        <f t="shared" si="4"/>
        <v>0</v>
      </c>
      <c r="F16" s="102">
        <f t="shared" si="2"/>
        <v>0</v>
      </c>
      <c r="G16" s="103"/>
      <c r="H16" s="104"/>
      <c r="I16" s="103"/>
      <c r="J16" s="104"/>
      <c r="K16" s="103"/>
      <c r="L16" s="105"/>
      <c r="M16" s="105"/>
      <c r="N16" s="104"/>
      <c r="O16" s="103"/>
      <c r="P16" s="104"/>
      <c r="Q16" s="106"/>
      <c r="R16" s="60">
        <f t="shared" si="3"/>
        <v>0</v>
      </c>
    </row>
    <row r="17" spans="1:18" s="99" customFormat="1" ht="40.5" customHeight="1">
      <c r="A17" s="107" t="s">
        <v>193</v>
      </c>
      <c r="B17" s="107">
        <v>8</v>
      </c>
      <c r="C17" s="108" t="s">
        <v>37</v>
      </c>
      <c r="D17" s="58">
        <f t="shared" si="4"/>
        <v>0</v>
      </c>
      <c r="E17" s="59">
        <f t="shared" si="4"/>
        <v>0</v>
      </c>
      <c r="F17" s="102">
        <f t="shared" si="2"/>
        <v>0</v>
      </c>
      <c r="G17" s="103"/>
      <c r="H17" s="104"/>
      <c r="I17" s="103"/>
      <c r="J17" s="104"/>
      <c r="K17" s="103"/>
      <c r="L17" s="105"/>
      <c r="M17" s="105"/>
      <c r="N17" s="104"/>
      <c r="O17" s="103"/>
      <c r="P17" s="104"/>
      <c r="Q17" s="106"/>
      <c r="R17" s="60">
        <f t="shared" si="3"/>
        <v>0</v>
      </c>
    </row>
    <row r="18" spans="1:18" s="99" customFormat="1" ht="43.5" customHeight="1">
      <c r="A18" s="64" t="s">
        <v>194</v>
      </c>
      <c r="B18" s="64">
        <v>9</v>
      </c>
      <c r="C18" s="108" t="s">
        <v>38</v>
      </c>
      <c r="D18" s="58"/>
      <c r="E18" s="59"/>
      <c r="F18" s="102"/>
      <c r="G18" s="103" t="s">
        <v>16</v>
      </c>
      <c r="H18" s="104" t="s">
        <v>16</v>
      </c>
      <c r="I18" s="103" t="s">
        <v>16</v>
      </c>
      <c r="J18" s="104" t="s">
        <v>16</v>
      </c>
      <c r="K18" s="103" t="s">
        <v>16</v>
      </c>
      <c r="L18" s="105" t="s">
        <v>16</v>
      </c>
      <c r="M18" s="105" t="s">
        <v>16</v>
      </c>
      <c r="N18" s="104" t="s">
        <v>16</v>
      </c>
      <c r="O18" s="103" t="s">
        <v>16</v>
      </c>
      <c r="P18" s="104" t="s">
        <v>16</v>
      </c>
      <c r="Q18" s="106"/>
      <c r="R18" s="60"/>
    </row>
    <row r="19" spans="1:18" s="99" customFormat="1" ht="39" customHeight="1">
      <c r="A19" s="64" t="s">
        <v>195</v>
      </c>
      <c r="B19" s="64">
        <v>10</v>
      </c>
      <c r="C19" s="108" t="s">
        <v>161</v>
      </c>
      <c r="D19" s="58">
        <f aca="true" t="shared" si="5" ref="D19:E23">G19+K19+M19+O19+I19</f>
        <v>0</v>
      </c>
      <c r="E19" s="59">
        <f t="shared" si="5"/>
        <v>0</v>
      </c>
      <c r="F19" s="102">
        <f t="shared" si="2"/>
        <v>0</v>
      </c>
      <c r="G19" s="103"/>
      <c r="H19" s="104"/>
      <c r="I19" s="103"/>
      <c r="J19" s="104"/>
      <c r="K19" s="103"/>
      <c r="L19" s="105"/>
      <c r="M19" s="105"/>
      <c r="N19" s="104"/>
      <c r="O19" s="103"/>
      <c r="P19" s="104"/>
      <c r="Q19" s="106"/>
      <c r="R19" s="60">
        <f t="shared" si="3"/>
        <v>0</v>
      </c>
    </row>
    <row r="20" spans="1:18" s="99" customFormat="1" ht="39.75" customHeight="1">
      <c r="A20" s="64" t="s">
        <v>196</v>
      </c>
      <c r="B20" s="64">
        <v>11</v>
      </c>
      <c r="C20" s="108" t="s">
        <v>40</v>
      </c>
      <c r="D20" s="58">
        <f t="shared" si="5"/>
        <v>0</v>
      </c>
      <c r="E20" s="59">
        <f t="shared" si="5"/>
        <v>0</v>
      </c>
      <c r="F20" s="110">
        <f t="shared" si="2"/>
        <v>0</v>
      </c>
      <c r="G20" s="103"/>
      <c r="H20" s="104"/>
      <c r="I20" s="103"/>
      <c r="J20" s="104"/>
      <c r="K20" s="103"/>
      <c r="L20" s="105"/>
      <c r="M20" s="105"/>
      <c r="N20" s="104"/>
      <c r="O20" s="103"/>
      <c r="P20" s="104"/>
      <c r="Q20" s="106"/>
      <c r="R20" s="60">
        <f t="shared" si="3"/>
        <v>0</v>
      </c>
    </row>
    <row r="21" spans="1:18" s="99" customFormat="1" ht="24" customHeight="1">
      <c r="A21" s="64" t="s">
        <v>197</v>
      </c>
      <c r="B21" s="64">
        <v>12</v>
      </c>
      <c r="C21" s="111" t="s">
        <v>635</v>
      </c>
      <c r="D21" s="58">
        <f t="shared" si="5"/>
        <v>0</v>
      </c>
      <c r="E21" s="59">
        <f t="shared" si="5"/>
        <v>0</v>
      </c>
      <c r="F21" s="102">
        <f t="shared" si="2"/>
        <v>0</v>
      </c>
      <c r="G21" s="103"/>
      <c r="H21" s="104"/>
      <c r="I21" s="103"/>
      <c r="J21" s="104"/>
      <c r="K21" s="103"/>
      <c r="L21" s="105"/>
      <c r="M21" s="105"/>
      <c r="N21" s="104"/>
      <c r="O21" s="103"/>
      <c r="P21" s="104"/>
      <c r="Q21" s="106"/>
      <c r="R21" s="60">
        <f t="shared" si="3"/>
        <v>0</v>
      </c>
    </row>
    <row r="22" spans="1:18" s="99" customFormat="1" ht="40.5" customHeight="1">
      <c r="A22" s="64" t="s">
        <v>198</v>
      </c>
      <c r="B22" s="64">
        <v>13</v>
      </c>
      <c r="C22" s="108" t="s">
        <v>255</v>
      </c>
      <c r="D22" s="58">
        <f t="shared" si="5"/>
        <v>0</v>
      </c>
      <c r="E22" s="59">
        <f t="shared" si="5"/>
        <v>0</v>
      </c>
      <c r="F22" s="102">
        <f t="shared" si="2"/>
        <v>0</v>
      </c>
      <c r="G22" s="103"/>
      <c r="H22" s="104"/>
      <c r="I22" s="103"/>
      <c r="J22" s="104"/>
      <c r="K22" s="103"/>
      <c r="L22" s="105"/>
      <c r="M22" s="105"/>
      <c r="N22" s="104"/>
      <c r="O22" s="103"/>
      <c r="P22" s="104"/>
      <c r="Q22" s="106"/>
      <c r="R22" s="60">
        <f t="shared" si="3"/>
        <v>0</v>
      </c>
    </row>
    <row r="23" spans="1:18" s="99" customFormat="1" ht="42" customHeight="1">
      <c r="A23" s="64" t="s">
        <v>199</v>
      </c>
      <c r="B23" s="64">
        <v>14</v>
      </c>
      <c r="C23" s="108" t="s">
        <v>256</v>
      </c>
      <c r="D23" s="58">
        <f t="shared" si="5"/>
        <v>0</v>
      </c>
      <c r="E23" s="59">
        <f t="shared" si="5"/>
        <v>0</v>
      </c>
      <c r="F23" s="102">
        <f t="shared" si="2"/>
        <v>0</v>
      </c>
      <c r="G23" s="103"/>
      <c r="H23" s="104"/>
      <c r="I23" s="103"/>
      <c r="J23" s="104"/>
      <c r="K23" s="103"/>
      <c r="L23" s="105"/>
      <c r="M23" s="105"/>
      <c r="N23" s="104"/>
      <c r="O23" s="103"/>
      <c r="P23" s="104"/>
      <c r="Q23" s="106"/>
      <c r="R23" s="60">
        <f t="shared" si="3"/>
        <v>0</v>
      </c>
    </row>
    <row r="24" spans="1:18" s="99" customFormat="1" ht="45.75" customHeight="1">
      <c r="A24" s="64" t="s">
        <v>200</v>
      </c>
      <c r="B24" s="64">
        <v>15</v>
      </c>
      <c r="C24" s="108" t="s">
        <v>257</v>
      </c>
      <c r="D24" s="58"/>
      <c r="E24" s="59"/>
      <c r="F24" s="102"/>
      <c r="G24" s="103" t="s">
        <v>16</v>
      </c>
      <c r="H24" s="104" t="s">
        <v>16</v>
      </c>
      <c r="I24" s="103" t="s">
        <v>16</v>
      </c>
      <c r="J24" s="104" t="s">
        <v>16</v>
      </c>
      <c r="K24" s="103" t="s">
        <v>16</v>
      </c>
      <c r="L24" s="105" t="s">
        <v>16</v>
      </c>
      <c r="M24" s="105" t="s">
        <v>16</v>
      </c>
      <c r="N24" s="104" t="s">
        <v>16</v>
      </c>
      <c r="O24" s="103" t="s">
        <v>16</v>
      </c>
      <c r="P24" s="104" t="s">
        <v>16</v>
      </c>
      <c r="Q24" s="106"/>
      <c r="R24" s="60"/>
    </row>
    <row r="25" spans="1:18" s="99" customFormat="1" ht="38.25" customHeight="1">
      <c r="A25" s="112" t="s">
        <v>201</v>
      </c>
      <c r="B25" s="112">
        <v>16</v>
      </c>
      <c r="C25" s="111" t="s">
        <v>258</v>
      </c>
      <c r="D25" s="58"/>
      <c r="E25" s="59"/>
      <c r="F25" s="102"/>
      <c r="G25" s="103" t="s">
        <v>16</v>
      </c>
      <c r="H25" s="104" t="s">
        <v>16</v>
      </c>
      <c r="I25" s="103" t="s">
        <v>16</v>
      </c>
      <c r="J25" s="104" t="s">
        <v>16</v>
      </c>
      <c r="K25" s="103" t="s">
        <v>16</v>
      </c>
      <c r="L25" s="105" t="s">
        <v>16</v>
      </c>
      <c r="M25" s="105" t="s">
        <v>16</v>
      </c>
      <c r="N25" s="104" t="s">
        <v>16</v>
      </c>
      <c r="O25" s="103" t="s">
        <v>16</v>
      </c>
      <c r="P25" s="104" t="s">
        <v>16</v>
      </c>
      <c r="Q25" s="106"/>
      <c r="R25" s="60"/>
    </row>
    <row r="26" spans="1:18" s="99" customFormat="1" ht="44.25" customHeight="1">
      <c r="A26" s="64" t="s">
        <v>202</v>
      </c>
      <c r="B26" s="64">
        <v>17</v>
      </c>
      <c r="C26" s="108" t="s">
        <v>39</v>
      </c>
      <c r="D26" s="58">
        <f>G26+K26+M26+O26+I26</f>
        <v>0</v>
      </c>
      <c r="E26" s="59">
        <f>H26+L26+N26+P26+J26</f>
        <v>0</v>
      </c>
      <c r="F26" s="102">
        <f t="shared" si="2"/>
        <v>0</v>
      </c>
      <c r="G26" s="103"/>
      <c r="H26" s="104"/>
      <c r="I26" s="103"/>
      <c r="J26" s="104"/>
      <c r="K26" s="103"/>
      <c r="L26" s="105"/>
      <c r="M26" s="105"/>
      <c r="N26" s="104"/>
      <c r="O26" s="103"/>
      <c r="P26" s="104"/>
      <c r="Q26" s="106"/>
      <c r="R26" s="60">
        <f t="shared" si="3"/>
        <v>0</v>
      </c>
    </row>
    <row r="27" spans="1:18" s="99" customFormat="1" ht="26.25" customHeight="1" thickBot="1">
      <c r="A27" s="65" t="s">
        <v>259</v>
      </c>
      <c r="B27" s="65">
        <v>18</v>
      </c>
      <c r="C27" s="113" t="s">
        <v>260</v>
      </c>
      <c r="D27" s="58"/>
      <c r="E27" s="59"/>
      <c r="F27" s="102"/>
      <c r="G27" s="103" t="s">
        <v>16</v>
      </c>
      <c r="H27" s="104" t="s">
        <v>16</v>
      </c>
      <c r="I27" s="103" t="s">
        <v>16</v>
      </c>
      <c r="J27" s="104" t="s">
        <v>16</v>
      </c>
      <c r="K27" s="103" t="s">
        <v>16</v>
      </c>
      <c r="L27" s="105" t="s">
        <v>16</v>
      </c>
      <c r="M27" s="105" t="s">
        <v>16</v>
      </c>
      <c r="N27" s="104" t="s">
        <v>16</v>
      </c>
      <c r="O27" s="103" t="s">
        <v>16</v>
      </c>
      <c r="P27" s="104" t="s">
        <v>16</v>
      </c>
      <c r="Q27" s="106"/>
      <c r="R27" s="60"/>
    </row>
    <row r="28" spans="1:18" s="99" customFormat="1" ht="24" customHeight="1" thickBot="1">
      <c r="A28" s="89" t="s">
        <v>41</v>
      </c>
      <c r="B28" s="89">
        <v>3</v>
      </c>
      <c r="C28" s="90" t="s">
        <v>261</v>
      </c>
      <c r="D28" s="91">
        <f>SUM(D29:D30)</f>
        <v>0</v>
      </c>
      <c r="E28" s="92">
        <f>SUM(E29:E30)</f>
        <v>0</v>
      </c>
      <c r="F28" s="93">
        <f t="shared" si="2"/>
        <v>0</v>
      </c>
      <c r="G28" s="94">
        <f>SUM(G29:G30)</f>
        <v>0</v>
      </c>
      <c r="H28" s="95">
        <f aca="true" t="shared" si="6" ref="H28:P28">SUM(H29:H30)</f>
        <v>0</v>
      </c>
      <c r="I28" s="94">
        <f t="shared" si="6"/>
        <v>0</v>
      </c>
      <c r="J28" s="95">
        <f t="shared" si="6"/>
        <v>0</v>
      </c>
      <c r="K28" s="94">
        <f t="shared" si="6"/>
        <v>0</v>
      </c>
      <c r="L28" s="96">
        <f t="shared" si="6"/>
        <v>0</v>
      </c>
      <c r="M28" s="96">
        <f t="shared" si="6"/>
        <v>0</v>
      </c>
      <c r="N28" s="95">
        <f t="shared" si="6"/>
        <v>0</v>
      </c>
      <c r="O28" s="94">
        <f t="shared" si="6"/>
        <v>0</v>
      </c>
      <c r="P28" s="97">
        <f t="shared" si="6"/>
        <v>0</v>
      </c>
      <c r="Q28" s="106"/>
      <c r="R28" s="60">
        <f>SUM(G28:P28)-(D28+E28)</f>
        <v>0</v>
      </c>
    </row>
    <row r="29" spans="1:18" s="99" customFormat="1" ht="18.75" customHeight="1">
      <c r="A29" s="100" t="s">
        <v>42</v>
      </c>
      <c r="B29" s="100">
        <v>19</v>
      </c>
      <c r="C29" s="114" t="s">
        <v>262</v>
      </c>
      <c r="D29" s="58">
        <f>G29+K29+M29+O29+I29</f>
        <v>0</v>
      </c>
      <c r="E29" s="59">
        <f>H29+L29+N29+P29+J29</f>
        <v>0</v>
      </c>
      <c r="F29" s="102">
        <f t="shared" si="2"/>
        <v>0</v>
      </c>
      <c r="G29" s="103"/>
      <c r="H29" s="104"/>
      <c r="I29" s="103"/>
      <c r="J29" s="104"/>
      <c r="K29" s="103"/>
      <c r="L29" s="105"/>
      <c r="M29" s="105"/>
      <c r="N29" s="104"/>
      <c r="O29" s="103"/>
      <c r="P29" s="104"/>
      <c r="Q29" s="106"/>
      <c r="R29" s="60">
        <f t="shared" si="3"/>
        <v>0</v>
      </c>
    </row>
    <row r="30" spans="1:18" s="99" customFormat="1" ht="21.75" customHeight="1" thickBot="1">
      <c r="A30" s="115" t="s">
        <v>44</v>
      </c>
      <c r="B30" s="115">
        <v>20</v>
      </c>
      <c r="C30" s="113" t="s">
        <v>263</v>
      </c>
      <c r="D30" s="58"/>
      <c r="E30" s="59"/>
      <c r="F30" s="102"/>
      <c r="G30" s="103" t="s">
        <v>16</v>
      </c>
      <c r="H30" s="104" t="s">
        <v>16</v>
      </c>
      <c r="I30" s="103" t="s">
        <v>16</v>
      </c>
      <c r="J30" s="104" t="s">
        <v>16</v>
      </c>
      <c r="K30" s="103" t="s">
        <v>16</v>
      </c>
      <c r="L30" s="105" t="s">
        <v>16</v>
      </c>
      <c r="M30" s="105" t="s">
        <v>16</v>
      </c>
      <c r="N30" s="104" t="s">
        <v>16</v>
      </c>
      <c r="O30" s="103" t="s">
        <v>16</v>
      </c>
      <c r="P30" s="104" t="s">
        <v>16</v>
      </c>
      <c r="Q30" s="106"/>
      <c r="R30" s="60"/>
    </row>
    <row r="31" spans="1:18" s="99" customFormat="1" ht="17.25" customHeight="1" thickBot="1">
      <c r="A31" s="89" t="s">
        <v>45</v>
      </c>
      <c r="B31" s="89">
        <v>4</v>
      </c>
      <c r="C31" s="90" t="s">
        <v>96</v>
      </c>
      <c r="D31" s="91">
        <f>SUM(D32:D36)</f>
        <v>1350</v>
      </c>
      <c r="E31" s="92">
        <f>SUM(E32:E36)</f>
        <v>150</v>
      </c>
      <c r="F31" s="93">
        <f t="shared" si="2"/>
        <v>9</v>
      </c>
      <c r="G31" s="94">
        <f>SUM(G32:G36)</f>
        <v>0</v>
      </c>
      <c r="H31" s="95">
        <f aca="true" t="shared" si="7" ref="H31:P31">SUM(H32:H36)</f>
        <v>0</v>
      </c>
      <c r="I31" s="94">
        <f t="shared" si="7"/>
        <v>0</v>
      </c>
      <c r="J31" s="95">
        <f t="shared" si="7"/>
        <v>0</v>
      </c>
      <c r="K31" s="94">
        <f t="shared" si="7"/>
        <v>0</v>
      </c>
      <c r="L31" s="96">
        <f t="shared" si="7"/>
        <v>0</v>
      </c>
      <c r="M31" s="96">
        <f t="shared" si="7"/>
        <v>1350</v>
      </c>
      <c r="N31" s="95">
        <f t="shared" si="7"/>
        <v>150</v>
      </c>
      <c r="O31" s="94">
        <f t="shared" si="7"/>
        <v>0</v>
      </c>
      <c r="P31" s="97">
        <f t="shared" si="7"/>
        <v>0</v>
      </c>
      <c r="Q31" s="106"/>
      <c r="R31" s="60">
        <f t="shared" si="3"/>
        <v>0</v>
      </c>
    </row>
    <row r="32" spans="1:18" s="99" customFormat="1" ht="20.25" customHeight="1">
      <c r="A32" s="116" t="s">
        <v>264</v>
      </c>
      <c r="B32" s="116">
        <v>21</v>
      </c>
      <c r="C32" s="117" t="s">
        <v>97</v>
      </c>
      <c r="D32" s="58">
        <f aca="true" t="shared" si="8" ref="D32:E36">G32+K32+M32+O32+I32</f>
        <v>630</v>
      </c>
      <c r="E32" s="59">
        <f t="shared" si="8"/>
        <v>70</v>
      </c>
      <c r="F32" s="102">
        <f t="shared" si="2"/>
        <v>9</v>
      </c>
      <c r="G32" s="103"/>
      <c r="H32" s="104"/>
      <c r="I32" s="103"/>
      <c r="J32" s="104"/>
      <c r="K32" s="103"/>
      <c r="L32" s="105"/>
      <c r="M32" s="105">
        <v>630</v>
      </c>
      <c r="N32" s="104">
        <v>70</v>
      </c>
      <c r="O32" s="103"/>
      <c r="P32" s="104"/>
      <c r="Q32" s="106"/>
      <c r="R32" s="60">
        <f t="shared" si="3"/>
        <v>0</v>
      </c>
    </row>
    <row r="33" spans="1:18" s="99" customFormat="1" ht="17.25" customHeight="1">
      <c r="A33" s="118" t="s">
        <v>265</v>
      </c>
      <c r="B33" s="118">
        <v>22</v>
      </c>
      <c r="C33" s="108" t="s">
        <v>99</v>
      </c>
      <c r="D33" s="58">
        <f t="shared" si="8"/>
        <v>450</v>
      </c>
      <c r="E33" s="59">
        <f t="shared" si="8"/>
        <v>50</v>
      </c>
      <c r="F33" s="102">
        <f t="shared" si="2"/>
        <v>9</v>
      </c>
      <c r="G33" s="103"/>
      <c r="H33" s="104"/>
      <c r="I33" s="103"/>
      <c r="J33" s="104"/>
      <c r="K33" s="103"/>
      <c r="L33" s="105"/>
      <c r="M33" s="105">
        <v>450</v>
      </c>
      <c r="N33" s="104">
        <v>50</v>
      </c>
      <c r="O33" s="103"/>
      <c r="P33" s="104"/>
      <c r="Q33" s="106"/>
      <c r="R33" s="60">
        <f t="shared" si="3"/>
        <v>0</v>
      </c>
    </row>
    <row r="34" spans="1:18" s="99" customFormat="1" ht="15.75">
      <c r="A34" s="118" t="s">
        <v>266</v>
      </c>
      <c r="B34" s="118">
        <v>23</v>
      </c>
      <c r="C34" s="108" t="s">
        <v>267</v>
      </c>
      <c r="D34" s="58">
        <f t="shared" si="8"/>
        <v>0</v>
      </c>
      <c r="E34" s="59">
        <f t="shared" si="8"/>
        <v>0</v>
      </c>
      <c r="F34" s="102">
        <f t="shared" si="2"/>
        <v>0</v>
      </c>
      <c r="G34" s="103"/>
      <c r="H34" s="104"/>
      <c r="I34" s="103"/>
      <c r="J34" s="104"/>
      <c r="K34" s="103"/>
      <c r="L34" s="105"/>
      <c r="M34" s="105"/>
      <c r="N34" s="104"/>
      <c r="O34" s="103"/>
      <c r="P34" s="104"/>
      <c r="Q34" s="106"/>
      <c r="R34" s="60">
        <f t="shared" si="3"/>
        <v>0</v>
      </c>
    </row>
    <row r="35" spans="1:18" s="99" customFormat="1" ht="15.75">
      <c r="A35" s="118" t="s">
        <v>268</v>
      </c>
      <c r="B35" s="118">
        <v>24</v>
      </c>
      <c r="C35" s="108" t="s">
        <v>269</v>
      </c>
      <c r="D35" s="58">
        <f t="shared" si="8"/>
        <v>270</v>
      </c>
      <c r="E35" s="59">
        <f t="shared" si="8"/>
        <v>30</v>
      </c>
      <c r="F35" s="102">
        <f t="shared" si="2"/>
        <v>9</v>
      </c>
      <c r="G35" s="103"/>
      <c r="H35" s="104"/>
      <c r="I35" s="103"/>
      <c r="J35" s="104"/>
      <c r="K35" s="103"/>
      <c r="L35" s="105"/>
      <c r="M35" s="105">
        <v>270</v>
      </c>
      <c r="N35" s="104">
        <v>30</v>
      </c>
      <c r="O35" s="103"/>
      <c r="P35" s="104"/>
      <c r="Q35" s="106"/>
      <c r="R35" s="60">
        <f t="shared" si="3"/>
        <v>0</v>
      </c>
    </row>
    <row r="36" spans="1:18" s="99" customFormat="1" ht="16.5" thickBot="1">
      <c r="A36" s="119" t="s">
        <v>270</v>
      </c>
      <c r="B36" s="119">
        <v>25</v>
      </c>
      <c r="C36" s="120" t="s">
        <v>271</v>
      </c>
      <c r="D36" s="58">
        <f t="shared" si="8"/>
        <v>0</v>
      </c>
      <c r="E36" s="59">
        <f t="shared" si="8"/>
        <v>0</v>
      </c>
      <c r="F36" s="102">
        <f t="shared" si="2"/>
        <v>0</v>
      </c>
      <c r="G36" s="103"/>
      <c r="H36" s="104"/>
      <c r="I36" s="103"/>
      <c r="J36" s="104"/>
      <c r="K36" s="103"/>
      <c r="L36" s="105"/>
      <c r="M36" s="105"/>
      <c r="N36" s="104"/>
      <c r="O36" s="103"/>
      <c r="P36" s="104"/>
      <c r="Q36" s="106"/>
      <c r="R36" s="60">
        <f t="shared" si="3"/>
        <v>0</v>
      </c>
    </row>
    <row r="37" spans="1:18" s="99" customFormat="1" ht="18.75" thickBot="1">
      <c r="A37" s="89">
        <v>4</v>
      </c>
      <c r="B37" s="89">
        <v>5</v>
      </c>
      <c r="C37" s="90" t="s">
        <v>102</v>
      </c>
      <c r="D37" s="91">
        <f>SUM(D38:D42)</f>
        <v>1500</v>
      </c>
      <c r="E37" s="92">
        <f>SUM(E38:E42)</f>
        <v>150</v>
      </c>
      <c r="F37" s="93">
        <f t="shared" si="2"/>
        <v>10</v>
      </c>
      <c r="G37" s="94">
        <f>SUM(G38:G42)</f>
        <v>0</v>
      </c>
      <c r="H37" s="95">
        <f aca="true" t="shared" si="9" ref="H37:P37">SUM(H38:H42)</f>
        <v>0</v>
      </c>
      <c r="I37" s="94">
        <f t="shared" si="9"/>
        <v>0</v>
      </c>
      <c r="J37" s="95">
        <f t="shared" si="9"/>
        <v>0</v>
      </c>
      <c r="K37" s="94">
        <f t="shared" si="9"/>
        <v>250</v>
      </c>
      <c r="L37" s="96">
        <f t="shared" si="9"/>
        <v>25</v>
      </c>
      <c r="M37" s="96">
        <f t="shared" si="9"/>
        <v>1250</v>
      </c>
      <c r="N37" s="95">
        <f t="shared" si="9"/>
        <v>125</v>
      </c>
      <c r="O37" s="94">
        <f t="shared" si="9"/>
        <v>0</v>
      </c>
      <c r="P37" s="97">
        <f t="shared" si="9"/>
        <v>0</v>
      </c>
      <c r="Q37" s="106"/>
      <c r="R37" s="60">
        <f t="shared" si="3"/>
        <v>0</v>
      </c>
    </row>
    <row r="38" spans="1:18" s="99" customFormat="1" ht="15.75">
      <c r="A38" s="116" t="s">
        <v>272</v>
      </c>
      <c r="B38" s="116">
        <v>26</v>
      </c>
      <c r="C38" s="117" t="s">
        <v>273</v>
      </c>
      <c r="D38" s="58">
        <f aca="true" t="shared" si="10" ref="D38:E42">G38+K38+M38+O38+I38</f>
        <v>0</v>
      </c>
      <c r="E38" s="59">
        <f t="shared" si="10"/>
        <v>0</v>
      </c>
      <c r="F38" s="102">
        <f t="shared" si="2"/>
        <v>0</v>
      </c>
      <c r="G38" s="103"/>
      <c r="H38" s="104"/>
      <c r="I38" s="103"/>
      <c r="J38" s="104"/>
      <c r="K38" s="103"/>
      <c r="L38" s="105"/>
      <c r="M38" s="105"/>
      <c r="N38" s="104"/>
      <c r="O38" s="103"/>
      <c r="P38" s="104"/>
      <c r="Q38" s="106"/>
      <c r="R38" s="60">
        <f t="shared" si="3"/>
        <v>0</v>
      </c>
    </row>
    <row r="39" spans="1:18" s="99" customFormat="1" ht="39" customHeight="1">
      <c r="A39" s="118" t="s">
        <v>274</v>
      </c>
      <c r="B39" s="118">
        <v>27</v>
      </c>
      <c r="C39" s="108" t="s">
        <v>275</v>
      </c>
      <c r="D39" s="58">
        <f t="shared" si="10"/>
        <v>1000</v>
      </c>
      <c r="E39" s="59">
        <f t="shared" si="10"/>
        <v>100</v>
      </c>
      <c r="F39" s="102">
        <f t="shared" si="2"/>
        <v>10</v>
      </c>
      <c r="G39" s="103"/>
      <c r="H39" s="104"/>
      <c r="I39" s="103"/>
      <c r="J39" s="104"/>
      <c r="K39" s="103">
        <v>200</v>
      </c>
      <c r="L39" s="105">
        <v>20</v>
      </c>
      <c r="M39" s="105">
        <v>800</v>
      </c>
      <c r="N39" s="104">
        <v>80</v>
      </c>
      <c r="O39" s="103"/>
      <c r="P39" s="104"/>
      <c r="Q39" s="106"/>
      <c r="R39" s="60">
        <f t="shared" si="3"/>
        <v>0</v>
      </c>
    </row>
    <row r="40" spans="1:18" s="99" customFormat="1" ht="17.25" customHeight="1">
      <c r="A40" s="118" t="s">
        <v>276</v>
      </c>
      <c r="B40" s="118">
        <v>28</v>
      </c>
      <c r="C40" s="108" t="s">
        <v>277</v>
      </c>
      <c r="D40" s="58">
        <f t="shared" si="10"/>
        <v>0</v>
      </c>
      <c r="E40" s="59">
        <f t="shared" si="10"/>
        <v>0</v>
      </c>
      <c r="F40" s="110">
        <f t="shared" si="2"/>
        <v>0</v>
      </c>
      <c r="G40" s="103"/>
      <c r="H40" s="104"/>
      <c r="I40" s="103"/>
      <c r="J40" s="104"/>
      <c r="K40" s="103"/>
      <c r="L40" s="105"/>
      <c r="M40" s="105"/>
      <c r="N40" s="104"/>
      <c r="O40" s="103"/>
      <c r="P40" s="104"/>
      <c r="Q40" s="106"/>
      <c r="R40" s="60">
        <f t="shared" si="3"/>
        <v>0</v>
      </c>
    </row>
    <row r="41" spans="1:18" s="99" customFormat="1" ht="21" customHeight="1">
      <c r="A41" s="118" t="s">
        <v>278</v>
      </c>
      <c r="B41" s="118">
        <v>29</v>
      </c>
      <c r="C41" s="108" t="s">
        <v>103</v>
      </c>
      <c r="D41" s="58">
        <f t="shared" si="10"/>
        <v>0</v>
      </c>
      <c r="E41" s="59">
        <f t="shared" si="10"/>
        <v>0</v>
      </c>
      <c r="F41" s="102">
        <f t="shared" si="2"/>
        <v>0</v>
      </c>
      <c r="G41" s="103"/>
      <c r="H41" s="104"/>
      <c r="I41" s="103"/>
      <c r="J41" s="104"/>
      <c r="K41" s="103"/>
      <c r="L41" s="105"/>
      <c r="M41" s="105"/>
      <c r="N41" s="104"/>
      <c r="O41" s="103"/>
      <c r="P41" s="104"/>
      <c r="Q41" s="106"/>
      <c r="R41" s="60">
        <f t="shared" si="3"/>
        <v>0</v>
      </c>
    </row>
    <row r="42" spans="1:18" s="99" customFormat="1" ht="69.75" customHeight="1" thickBot="1">
      <c r="A42" s="119" t="s">
        <v>278</v>
      </c>
      <c r="B42" s="119">
        <v>30</v>
      </c>
      <c r="C42" s="120" t="s">
        <v>104</v>
      </c>
      <c r="D42" s="58">
        <f t="shared" si="10"/>
        <v>500</v>
      </c>
      <c r="E42" s="59">
        <f t="shared" si="10"/>
        <v>50</v>
      </c>
      <c r="F42" s="102">
        <f t="shared" si="2"/>
        <v>10</v>
      </c>
      <c r="G42" s="103"/>
      <c r="H42" s="104"/>
      <c r="I42" s="103"/>
      <c r="J42" s="104"/>
      <c r="K42" s="103">
        <v>50</v>
      </c>
      <c r="L42" s="105">
        <v>5</v>
      </c>
      <c r="M42" s="105">
        <v>450</v>
      </c>
      <c r="N42" s="104">
        <v>45</v>
      </c>
      <c r="O42" s="103"/>
      <c r="P42" s="104"/>
      <c r="Q42" s="106"/>
      <c r="R42" s="60">
        <f t="shared" si="3"/>
        <v>0</v>
      </c>
    </row>
    <row r="43" spans="1:18" s="99" customFormat="1" ht="16.5" customHeight="1" thickBot="1">
      <c r="A43" s="89" t="s">
        <v>55</v>
      </c>
      <c r="B43" s="89">
        <v>6</v>
      </c>
      <c r="C43" s="90" t="s">
        <v>106</v>
      </c>
      <c r="D43" s="91">
        <f>SUM(D44:D46)</f>
        <v>0</v>
      </c>
      <c r="E43" s="92">
        <f>SUM(E44:E46)</f>
        <v>0</v>
      </c>
      <c r="F43" s="93">
        <f t="shared" si="2"/>
        <v>0</v>
      </c>
      <c r="G43" s="94">
        <f>SUM(G44:G46)</f>
        <v>0</v>
      </c>
      <c r="H43" s="95">
        <f aca="true" t="shared" si="11" ref="H43:P43">SUM(H44:H46)</f>
        <v>0</v>
      </c>
      <c r="I43" s="94">
        <f t="shared" si="11"/>
        <v>0</v>
      </c>
      <c r="J43" s="95">
        <f t="shared" si="11"/>
        <v>0</v>
      </c>
      <c r="K43" s="94">
        <f t="shared" si="11"/>
        <v>0</v>
      </c>
      <c r="L43" s="96">
        <f t="shared" si="11"/>
        <v>0</v>
      </c>
      <c r="M43" s="96">
        <f t="shared" si="11"/>
        <v>0</v>
      </c>
      <c r="N43" s="95">
        <f t="shared" si="11"/>
        <v>0</v>
      </c>
      <c r="O43" s="94">
        <f t="shared" si="11"/>
        <v>0</v>
      </c>
      <c r="P43" s="97">
        <f t="shared" si="11"/>
        <v>0</v>
      </c>
      <c r="Q43" s="106"/>
      <c r="R43" s="60">
        <f t="shared" si="3"/>
        <v>0</v>
      </c>
    </row>
    <row r="44" spans="1:18" s="99" customFormat="1" ht="16.5" customHeight="1">
      <c r="A44" s="116" t="s">
        <v>279</v>
      </c>
      <c r="B44" s="116">
        <v>31</v>
      </c>
      <c r="C44" s="117" t="s">
        <v>107</v>
      </c>
      <c r="D44" s="58">
        <f aca="true" t="shared" si="12" ref="D44:E46">G44+K44+M44+O44+I44</f>
        <v>0</v>
      </c>
      <c r="E44" s="59">
        <f t="shared" si="12"/>
        <v>0</v>
      </c>
      <c r="F44" s="102">
        <f t="shared" si="2"/>
        <v>0</v>
      </c>
      <c r="G44" s="103"/>
      <c r="H44" s="104"/>
      <c r="I44" s="103"/>
      <c r="J44" s="104"/>
      <c r="K44" s="103"/>
      <c r="L44" s="105"/>
      <c r="M44" s="105"/>
      <c r="N44" s="104"/>
      <c r="O44" s="103"/>
      <c r="P44" s="104"/>
      <c r="Q44" s="106"/>
      <c r="R44" s="60">
        <f t="shared" si="3"/>
        <v>0</v>
      </c>
    </row>
    <row r="45" spans="1:18" s="99" customFormat="1" ht="14.25" customHeight="1">
      <c r="A45" s="121" t="s">
        <v>280</v>
      </c>
      <c r="B45" s="121">
        <v>32</v>
      </c>
      <c r="C45" s="108" t="s">
        <v>108</v>
      </c>
      <c r="D45" s="58">
        <f t="shared" si="12"/>
        <v>0</v>
      </c>
      <c r="E45" s="59">
        <f t="shared" si="12"/>
        <v>0</v>
      </c>
      <c r="F45" s="102">
        <f t="shared" si="2"/>
        <v>0</v>
      </c>
      <c r="G45" s="103"/>
      <c r="H45" s="104"/>
      <c r="I45" s="103"/>
      <c r="J45" s="104"/>
      <c r="K45" s="103"/>
      <c r="L45" s="105"/>
      <c r="M45" s="105"/>
      <c r="N45" s="104"/>
      <c r="O45" s="103"/>
      <c r="P45" s="104"/>
      <c r="Q45" s="106"/>
      <c r="R45" s="60">
        <f t="shared" si="3"/>
        <v>0</v>
      </c>
    </row>
    <row r="46" spans="1:18" s="99" customFormat="1" ht="16.5" customHeight="1" thickBot="1">
      <c r="A46" s="119" t="s">
        <v>281</v>
      </c>
      <c r="B46" s="119">
        <v>33</v>
      </c>
      <c r="C46" s="120" t="s">
        <v>109</v>
      </c>
      <c r="D46" s="58">
        <f t="shared" si="12"/>
        <v>0</v>
      </c>
      <c r="E46" s="59">
        <f t="shared" si="12"/>
        <v>0</v>
      </c>
      <c r="F46" s="102">
        <f t="shared" si="2"/>
        <v>0</v>
      </c>
      <c r="G46" s="103"/>
      <c r="H46" s="104"/>
      <c r="I46" s="103"/>
      <c r="J46" s="104"/>
      <c r="K46" s="103"/>
      <c r="L46" s="105"/>
      <c r="M46" s="105"/>
      <c r="N46" s="104"/>
      <c r="O46" s="103"/>
      <c r="P46" s="104"/>
      <c r="Q46" s="106"/>
      <c r="R46" s="60">
        <f t="shared" si="3"/>
        <v>0</v>
      </c>
    </row>
    <row r="47" spans="1:18" s="99" customFormat="1" ht="16.5" customHeight="1" thickBot="1">
      <c r="A47" s="89">
        <v>6</v>
      </c>
      <c r="B47" s="89">
        <v>7</v>
      </c>
      <c r="C47" s="90" t="s">
        <v>282</v>
      </c>
      <c r="D47" s="91">
        <f>D48</f>
        <v>0</v>
      </c>
      <c r="E47" s="92">
        <f>E48</f>
        <v>0</v>
      </c>
      <c r="F47" s="93">
        <f t="shared" si="2"/>
        <v>0</v>
      </c>
      <c r="G47" s="94">
        <f aca="true" t="shared" si="13" ref="G47:P47">G48</f>
        <v>0</v>
      </c>
      <c r="H47" s="95">
        <f t="shared" si="13"/>
        <v>0</v>
      </c>
      <c r="I47" s="94">
        <f t="shared" si="13"/>
        <v>0</v>
      </c>
      <c r="J47" s="95">
        <f t="shared" si="13"/>
        <v>0</v>
      </c>
      <c r="K47" s="94">
        <f t="shared" si="13"/>
        <v>0</v>
      </c>
      <c r="L47" s="96">
        <f t="shared" si="13"/>
        <v>0</v>
      </c>
      <c r="M47" s="96">
        <f t="shared" si="13"/>
        <v>0</v>
      </c>
      <c r="N47" s="95">
        <f t="shared" si="13"/>
        <v>0</v>
      </c>
      <c r="O47" s="94">
        <f t="shared" si="13"/>
        <v>0</v>
      </c>
      <c r="P47" s="97">
        <f t="shared" si="13"/>
        <v>0</v>
      </c>
      <c r="Q47" s="106"/>
      <c r="R47" s="60">
        <f t="shared" si="3"/>
        <v>0</v>
      </c>
    </row>
    <row r="48" spans="1:18" s="99" customFormat="1" ht="59.25" customHeight="1" thickBot="1">
      <c r="A48" s="122" t="s">
        <v>283</v>
      </c>
      <c r="B48" s="122">
        <v>34</v>
      </c>
      <c r="C48" s="123" t="s">
        <v>284</v>
      </c>
      <c r="D48" s="58">
        <f>G48+K48+M48+O48+I48</f>
        <v>0</v>
      </c>
      <c r="E48" s="59">
        <f>H48+L48+N48+P48+J48</f>
        <v>0</v>
      </c>
      <c r="F48" s="102">
        <f t="shared" si="2"/>
        <v>0</v>
      </c>
      <c r="G48" s="103"/>
      <c r="H48" s="104"/>
      <c r="I48" s="103"/>
      <c r="J48" s="104"/>
      <c r="K48" s="103"/>
      <c r="L48" s="105"/>
      <c r="M48" s="105"/>
      <c r="N48" s="104"/>
      <c r="O48" s="103"/>
      <c r="P48" s="104"/>
      <c r="Q48" s="106"/>
      <c r="R48" s="60">
        <f t="shared" si="3"/>
        <v>0</v>
      </c>
    </row>
    <row r="49" spans="1:18" s="99" customFormat="1" ht="18.75" thickBot="1">
      <c r="A49" s="89">
        <v>7</v>
      </c>
      <c r="B49" s="89">
        <v>8</v>
      </c>
      <c r="C49" s="90" t="s">
        <v>285</v>
      </c>
      <c r="D49" s="91">
        <f>SUM(D50:D51)</f>
        <v>0</v>
      </c>
      <c r="E49" s="92">
        <f>SUM(E50:E51)</f>
        <v>0</v>
      </c>
      <c r="F49" s="93">
        <f t="shared" si="2"/>
        <v>0</v>
      </c>
      <c r="G49" s="94">
        <f>SUM(G50:G51)</f>
        <v>0</v>
      </c>
      <c r="H49" s="95">
        <f aca="true" t="shared" si="14" ref="H49:P49">SUM(H50:H51)</f>
        <v>0</v>
      </c>
      <c r="I49" s="94">
        <f t="shared" si="14"/>
        <v>0</v>
      </c>
      <c r="J49" s="95">
        <f t="shared" si="14"/>
        <v>0</v>
      </c>
      <c r="K49" s="94">
        <f t="shared" si="14"/>
        <v>0</v>
      </c>
      <c r="L49" s="96">
        <f t="shared" si="14"/>
        <v>0</v>
      </c>
      <c r="M49" s="96">
        <f t="shared" si="14"/>
        <v>0</v>
      </c>
      <c r="N49" s="95">
        <f t="shared" si="14"/>
        <v>0</v>
      </c>
      <c r="O49" s="94">
        <f t="shared" si="14"/>
        <v>0</v>
      </c>
      <c r="P49" s="97">
        <f t="shared" si="14"/>
        <v>0</v>
      </c>
      <c r="Q49" s="106"/>
      <c r="R49" s="60">
        <f t="shared" si="3"/>
        <v>0</v>
      </c>
    </row>
    <row r="50" spans="1:18" s="99" customFormat="1" ht="15.75">
      <c r="A50" s="61" t="s">
        <v>208</v>
      </c>
      <c r="B50" s="116">
        <v>35</v>
      </c>
      <c r="C50" s="117" t="s">
        <v>286</v>
      </c>
      <c r="D50" s="58">
        <f>G50+K50+M50+O50+I50</f>
        <v>0</v>
      </c>
      <c r="E50" s="59">
        <f>H50+L50+N50+P50+J50</f>
        <v>0</v>
      </c>
      <c r="F50" s="102">
        <f t="shared" si="2"/>
        <v>0</v>
      </c>
      <c r="G50" s="103"/>
      <c r="H50" s="104"/>
      <c r="I50" s="103"/>
      <c r="J50" s="104"/>
      <c r="K50" s="103"/>
      <c r="L50" s="105"/>
      <c r="M50" s="105"/>
      <c r="N50" s="104"/>
      <c r="O50" s="103"/>
      <c r="P50" s="104"/>
      <c r="Q50" s="106"/>
      <c r="R50" s="60">
        <f t="shared" si="3"/>
        <v>0</v>
      </c>
    </row>
    <row r="51" spans="1:18" s="99" customFormat="1" ht="33" thickBot="1">
      <c r="A51" s="61" t="s">
        <v>209</v>
      </c>
      <c r="B51" s="119">
        <v>36</v>
      </c>
      <c r="C51" s="120" t="s">
        <v>287</v>
      </c>
      <c r="D51" s="58">
        <f>G51+K51+M51+O51+I51</f>
        <v>0</v>
      </c>
      <c r="E51" s="59">
        <f>H51+L51+N51+P51+J51</f>
        <v>0</v>
      </c>
      <c r="F51" s="102">
        <f t="shared" si="2"/>
        <v>0</v>
      </c>
      <c r="G51" s="103"/>
      <c r="H51" s="104"/>
      <c r="I51" s="103"/>
      <c r="J51" s="104"/>
      <c r="K51" s="103"/>
      <c r="L51" s="105"/>
      <c r="M51" s="105"/>
      <c r="N51" s="104"/>
      <c r="O51" s="103"/>
      <c r="P51" s="104"/>
      <c r="Q51" s="106"/>
      <c r="R51" s="60">
        <f t="shared" si="3"/>
        <v>0</v>
      </c>
    </row>
    <row r="52" spans="1:18" s="99" customFormat="1" ht="18.75" hidden="1" thickBot="1">
      <c r="A52" s="89" t="s">
        <v>288</v>
      </c>
      <c r="B52" s="89">
        <v>9</v>
      </c>
      <c r="C52" s="90" t="s">
        <v>289</v>
      </c>
      <c r="D52" s="91">
        <f>SUM(D53:D59)</f>
        <v>0</v>
      </c>
      <c r="E52" s="92">
        <f>SUM(E53:E59)</f>
        <v>0</v>
      </c>
      <c r="F52" s="93">
        <f t="shared" si="2"/>
        <v>0</v>
      </c>
      <c r="G52" s="94">
        <f>SUM(G53:G59)</f>
        <v>0</v>
      </c>
      <c r="H52" s="95">
        <f aca="true" t="shared" si="15" ref="H52:P52">SUM(H53:H59)</f>
        <v>0</v>
      </c>
      <c r="I52" s="94">
        <f t="shared" si="15"/>
        <v>0</v>
      </c>
      <c r="J52" s="95">
        <f t="shared" si="15"/>
        <v>0</v>
      </c>
      <c r="K52" s="94">
        <f t="shared" si="15"/>
        <v>0</v>
      </c>
      <c r="L52" s="96">
        <f t="shared" si="15"/>
        <v>0</v>
      </c>
      <c r="M52" s="96">
        <f t="shared" si="15"/>
        <v>0</v>
      </c>
      <c r="N52" s="95">
        <f t="shared" si="15"/>
        <v>0</v>
      </c>
      <c r="O52" s="94">
        <f t="shared" si="15"/>
        <v>0</v>
      </c>
      <c r="P52" s="97">
        <f t="shared" si="15"/>
        <v>0</v>
      </c>
      <c r="Q52" s="106"/>
      <c r="R52" s="60"/>
    </row>
    <row r="53" spans="1:18" s="99" customFormat="1" ht="32.25" hidden="1">
      <c r="A53" s="116" t="s">
        <v>290</v>
      </c>
      <c r="B53" s="116">
        <v>37</v>
      </c>
      <c r="C53" s="117" t="s">
        <v>291</v>
      </c>
      <c r="D53" s="58"/>
      <c r="E53" s="59"/>
      <c r="F53" s="102">
        <f t="shared" si="2"/>
        <v>0</v>
      </c>
      <c r="G53" s="103" t="s">
        <v>16</v>
      </c>
      <c r="H53" s="104" t="s">
        <v>16</v>
      </c>
      <c r="I53" s="103" t="s">
        <v>16</v>
      </c>
      <c r="J53" s="104" t="s">
        <v>16</v>
      </c>
      <c r="K53" s="103" t="s">
        <v>16</v>
      </c>
      <c r="L53" s="105" t="s">
        <v>16</v>
      </c>
      <c r="M53" s="105" t="s">
        <v>16</v>
      </c>
      <c r="N53" s="104" t="s">
        <v>16</v>
      </c>
      <c r="O53" s="103" t="s">
        <v>16</v>
      </c>
      <c r="P53" s="104" t="s">
        <v>16</v>
      </c>
      <c r="Q53" s="106"/>
      <c r="R53" s="60"/>
    </row>
    <row r="54" spans="1:18" s="99" customFormat="1" ht="37.5" customHeight="1" hidden="1">
      <c r="A54" s="118" t="s">
        <v>292</v>
      </c>
      <c r="B54" s="118">
        <v>38</v>
      </c>
      <c r="C54" s="108" t="s">
        <v>293</v>
      </c>
      <c r="D54" s="58"/>
      <c r="E54" s="59"/>
      <c r="F54" s="110">
        <f t="shared" si="2"/>
        <v>0</v>
      </c>
      <c r="G54" s="103" t="s">
        <v>16</v>
      </c>
      <c r="H54" s="104" t="s">
        <v>16</v>
      </c>
      <c r="I54" s="103" t="s">
        <v>16</v>
      </c>
      <c r="J54" s="104" t="s">
        <v>16</v>
      </c>
      <c r="K54" s="103" t="s">
        <v>16</v>
      </c>
      <c r="L54" s="105" t="s">
        <v>16</v>
      </c>
      <c r="M54" s="105" t="s">
        <v>16</v>
      </c>
      <c r="N54" s="104" t="s">
        <v>16</v>
      </c>
      <c r="O54" s="103" t="s">
        <v>16</v>
      </c>
      <c r="P54" s="104" t="s">
        <v>16</v>
      </c>
      <c r="Q54" s="106"/>
      <c r="R54" s="60"/>
    </row>
    <row r="55" spans="1:18" s="99" customFormat="1" ht="39" customHeight="1" hidden="1">
      <c r="A55" s="118" t="s">
        <v>294</v>
      </c>
      <c r="B55" s="118">
        <v>39</v>
      </c>
      <c r="C55" s="108" t="s">
        <v>295</v>
      </c>
      <c r="D55" s="58"/>
      <c r="E55" s="59"/>
      <c r="F55" s="102">
        <f t="shared" si="2"/>
        <v>0</v>
      </c>
      <c r="G55" s="103" t="s">
        <v>16</v>
      </c>
      <c r="H55" s="104" t="s">
        <v>16</v>
      </c>
      <c r="I55" s="103" t="s">
        <v>16</v>
      </c>
      <c r="J55" s="104" t="s">
        <v>16</v>
      </c>
      <c r="K55" s="103" t="s">
        <v>16</v>
      </c>
      <c r="L55" s="105" t="s">
        <v>16</v>
      </c>
      <c r="M55" s="105" t="s">
        <v>16</v>
      </c>
      <c r="N55" s="104" t="s">
        <v>16</v>
      </c>
      <c r="O55" s="103" t="s">
        <v>16</v>
      </c>
      <c r="P55" s="104" t="s">
        <v>16</v>
      </c>
      <c r="Q55" s="106"/>
      <c r="R55" s="60"/>
    </row>
    <row r="56" spans="1:18" s="99" customFormat="1" ht="45" customHeight="1" hidden="1">
      <c r="A56" s="118" t="s">
        <v>296</v>
      </c>
      <c r="B56" s="118">
        <v>40</v>
      </c>
      <c r="C56" s="109" t="s">
        <v>297</v>
      </c>
      <c r="D56" s="58"/>
      <c r="E56" s="59"/>
      <c r="F56" s="102">
        <f t="shared" si="2"/>
        <v>0</v>
      </c>
      <c r="G56" s="103" t="s">
        <v>16</v>
      </c>
      <c r="H56" s="104" t="s">
        <v>16</v>
      </c>
      <c r="I56" s="103" t="s">
        <v>16</v>
      </c>
      <c r="J56" s="104" t="s">
        <v>16</v>
      </c>
      <c r="K56" s="103" t="s">
        <v>16</v>
      </c>
      <c r="L56" s="105" t="s">
        <v>16</v>
      </c>
      <c r="M56" s="105" t="s">
        <v>16</v>
      </c>
      <c r="N56" s="104" t="s">
        <v>16</v>
      </c>
      <c r="O56" s="103" t="s">
        <v>16</v>
      </c>
      <c r="P56" s="104" t="s">
        <v>16</v>
      </c>
      <c r="Q56" s="106"/>
      <c r="R56" s="60"/>
    </row>
    <row r="57" spans="1:18" s="99" customFormat="1" ht="38.25" customHeight="1" hidden="1">
      <c r="A57" s="118" t="s">
        <v>298</v>
      </c>
      <c r="B57" s="118">
        <v>41</v>
      </c>
      <c r="C57" s="109" t="s">
        <v>299</v>
      </c>
      <c r="D57" s="58"/>
      <c r="E57" s="59"/>
      <c r="F57" s="102">
        <f t="shared" si="2"/>
        <v>0</v>
      </c>
      <c r="G57" s="103" t="s">
        <v>16</v>
      </c>
      <c r="H57" s="104" t="s">
        <v>16</v>
      </c>
      <c r="I57" s="103" t="s">
        <v>16</v>
      </c>
      <c r="J57" s="104" t="s">
        <v>16</v>
      </c>
      <c r="K57" s="103" t="s">
        <v>16</v>
      </c>
      <c r="L57" s="105" t="s">
        <v>16</v>
      </c>
      <c r="M57" s="105" t="s">
        <v>16</v>
      </c>
      <c r="N57" s="104" t="s">
        <v>16</v>
      </c>
      <c r="O57" s="103" t="s">
        <v>16</v>
      </c>
      <c r="P57" s="104" t="s">
        <v>16</v>
      </c>
      <c r="Q57" s="106"/>
      <c r="R57" s="60"/>
    </row>
    <row r="58" spans="1:18" s="99" customFormat="1" ht="54.75" customHeight="1" hidden="1">
      <c r="A58" s="118" t="s">
        <v>300</v>
      </c>
      <c r="B58" s="118">
        <v>42</v>
      </c>
      <c r="C58" s="109" t="s">
        <v>301</v>
      </c>
      <c r="D58" s="58"/>
      <c r="E58" s="59"/>
      <c r="F58" s="102">
        <f t="shared" si="2"/>
        <v>0</v>
      </c>
      <c r="G58" s="103" t="s">
        <v>16</v>
      </c>
      <c r="H58" s="104" t="s">
        <v>16</v>
      </c>
      <c r="I58" s="103" t="s">
        <v>16</v>
      </c>
      <c r="J58" s="104" t="s">
        <v>16</v>
      </c>
      <c r="K58" s="103" t="s">
        <v>16</v>
      </c>
      <c r="L58" s="105" t="s">
        <v>16</v>
      </c>
      <c r="M58" s="105" t="s">
        <v>16</v>
      </c>
      <c r="N58" s="104" t="s">
        <v>16</v>
      </c>
      <c r="O58" s="103" t="s">
        <v>16</v>
      </c>
      <c r="P58" s="104" t="s">
        <v>16</v>
      </c>
      <c r="Q58" s="106"/>
      <c r="R58" s="60"/>
    </row>
    <row r="59" spans="1:18" s="99" customFormat="1" ht="33" hidden="1" thickBot="1">
      <c r="A59" s="119" t="s">
        <v>302</v>
      </c>
      <c r="B59" s="119">
        <v>43</v>
      </c>
      <c r="C59" s="124" t="s">
        <v>303</v>
      </c>
      <c r="D59" s="58"/>
      <c r="E59" s="59"/>
      <c r="F59" s="102">
        <f t="shared" si="2"/>
        <v>0</v>
      </c>
      <c r="G59" s="103" t="s">
        <v>16</v>
      </c>
      <c r="H59" s="104" t="s">
        <v>16</v>
      </c>
      <c r="I59" s="103" t="s">
        <v>16</v>
      </c>
      <c r="J59" s="104" t="s">
        <v>16</v>
      </c>
      <c r="K59" s="103" t="s">
        <v>16</v>
      </c>
      <c r="L59" s="105" t="s">
        <v>16</v>
      </c>
      <c r="M59" s="105" t="s">
        <v>16</v>
      </c>
      <c r="N59" s="104" t="s">
        <v>16</v>
      </c>
      <c r="O59" s="103" t="s">
        <v>16</v>
      </c>
      <c r="P59" s="104" t="s">
        <v>16</v>
      </c>
      <c r="Q59" s="106"/>
      <c r="R59" s="60"/>
    </row>
    <row r="60" spans="1:18" s="99" customFormat="1" ht="18.75" hidden="1" thickBot="1">
      <c r="A60" s="89">
        <v>9</v>
      </c>
      <c r="B60" s="89">
        <v>10</v>
      </c>
      <c r="C60" s="90" t="s">
        <v>304</v>
      </c>
      <c r="D60" s="91">
        <f>SUM(D61:D64)</f>
        <v>0</v>
      </c>
      <c r="E60" s="92">
        <f>SUM(E61:E64)</f>
        <v>0</v>
      </c>
      <c r="F60" s="93">
        <f t="shared" si="2"/>
        <v>0</v>
      </c>
      <c r="G60" s="94">
        <f>SUM(G61:G64)</f>
        <v>0</v>
      </c>
      <c r="H60" s="95">
        <f aca="true" t="shared" si="16" ref="H60:P60">SUM(H61:H64)</f>
        <v>0</v>
      </c>
      <c r="I60" s="94">
        <f t="shared" si="16"/>
        <v>0</v>
      </c>
      <c r="J60" s="95">
        <f t="shared" si="16"/>
        <v>0</v>
      </c>
      <c r="K60" s="94">
        <f t="shared" si="16"/>
        <v>0</v>
      </c>
      <c r="L60" s="96">
        <f t="shared" si="16"/>
        <v>0</v>
      </c>
      <c r="M60" s="96">
        <f t="shared" si="16"/>
        <v>0</v>
      </c>
      <c r="N60" s="95">
        <f t="shared" si="16"/>
        <v>0</v>
      </c>
      <c r="O60" s="94">
        <f t="shared" si="16"/>
        <v>0</v>
      </c>
      <c r="P60" s="97">
        <f t="shared" si="16"/>
        <v>0</v>
      </c>
      <c r="Q60" s="106"/>
      <c r="R60" s="60"/>
    </row>
    <row r="61" spans="1:18" s="99" customFormat="1" ht="32.25" hidden="1">
      <c r="A61" s="116" t="s">
        <v>305</v>
      </c>
      <c r="B61" s="116">
        <v>44</v>
      </c>
      <c r="C61" s="125" t="s">
        <v>306</v>
      </c>
      <c r="D61" s="58"/>
      <c r="E61" s="59"/>
      <c r="F61" s="102">
        <f t="shared" si="2"/>
        <v>0</v>
      </c>
      <c r="G61" s="103" t="s">
        <v>16</v>
      </c>
      <c r="H61" s="104" t="s">
        <v>16</v>
      </c>
      <c r="I61" s="103" t="s">
        <v>16</v>
      </c>
      <c r="J61" s="104" t="s">
        <v>16</v>
      </c>
      <c r="K61" s="103" t="s">
        <v>16</v>
      </c>
      <c r="L61" s="105" t="s">
        <v>16</v>
      </c>
      <c r="M61" s="105" t="s">
        <v>16</v>
      </c>
      <c r="N61" s="104" t="s">
        <v>16</v>
      </c>
      <c r="O61" s="103" t="s">
        <v>16</v>
      </c>
      <c r="P61" s="104" t="s">
        <v>16</v>
      </c>
      <c r="Q61" s="106"/>
      <c r="R61" s="60"/>
    </row>
    <row r="62" spans="1:18" s="99" customFormat="1" ht="15.75" hidden="1">
      <c r="A62" s="126" t="s">
        <v>307</v>
      </c>
      <c r="B62" s="126">
        <v>45</v>
      </c>
      <c r="C62" s="109" t="s">
        <v>308</v>
      </c>
      <c r="D62" s="58"/>
      <c r="E62" s="59"/>
      <c r="F62" s="102">
        <f t="shared" si="2"/>
        <v>0</v>
      </c>
      <c r="G62" s="103" t="s">
        <v>16</v>
      </c>
      <c r="H62" s="104" t="s">
        <v>16</v>
      </c>
      <c r="I62" s="103" t="s">
        <v>16</v>
      </c>
      <c r="J62" s="104" t="s">
        <v>16</v>
      </c>
      <c r="K62" s="103" t="s">
        <v>16</v>
      </c>
      <c r="L62" s="105" t="s">
        <v>16</v>
      </c>
      <c r="M62" s="105" t="s">
        <v>16</v>
      </c>
      <c r="N62" s="104" t="s">
        <v>16</v>
      </c>
      <c r="O62" s="103" t="s">
        <v>16</v>
      </c>
      <c r="P62" s="104" t="s">
        <v>16</v>
      </c>
      <c r="Q62" s="106"/>
      <c r="R62" s="60"/>
    </row>
    <row r="63" spans="1:18" s="99" customFormat="1" ht="21.75" customHeight="1" hidden="1">
      <c r="A63" s="118" t="s">
        <v>309</v>
      </c>
      <c r="B63" s="118">
        <v>46</v>
      </c>
      <c r="C63" s="109" t="s">
        <v>310</v>
      </c>
      <c r="D63" s="58"/>
      <c r="E63" s="59"/>
      <c r="F63" s="102">
        <f t="shared" si="2"/>
        <v>0</v>
      </c>
      <c r="G63" s="103" t="s">
        <v>16</v>
      </c>
      <c r="H63" s="104" t="s">
        <v>16</v>
      </c>
      <c r="I63" s="103" t="s">
        <v>16</v>
      </c>
      <c r="J63" s="104" t="s">
        <v>16</v>
      </c>
      <c r="K63" s="103" t="s">
        <v>16</v>
      </c>
      <c r="L63" s="105" t="s">
        <v>16</v>
      </c>
      <c r="M63" s="105" t="s">
        <v>16</v>
      </c>
      <c r="N63" s="104" t="s">
        <v>16</v>
      </c>
      <c r="O63" s="103" t="s">
        <v>16</v>
      </c>
      <c r="P63" s="104" t="s">
        <v>16</v>
      </c>
      <c r="Q63" s="106"/>
      <c r="R63" s="60"/>
    </row>
    <row r="64" spans="1:18" s="99" customFormat="1" ht="22.5" customHeight="1" hidden="1" thickBot="1">
      <c r="A64" s="119" t="s">
        <v>311</v>
      </c>
      <c r="B64" s="119">
        <v>47</v>
      </c>
      <c r="C64" s="124" t="s">
        <v>312</v>
      </c>
      <c r="D64" s="58"/>
      <c r="E64" s="59"/>
      <c r="F64" s="102">
        <f t="shared" si="2"/>
        <v>0</v>
      </c>
      <c r="G64" s="103" t="s">
        <v>16</v>
      </c>
      <c r="H64" s="104" t="s">
        <v>16</v>
      </c>
      <c r="I64" s="103" t="s">
        <v>16</v>
      </c>
      <c r="J64" s="104" t="s">
        <v>16</v>
      </c>
      <c r="K64" s="103" t="s">
        <v>16</v>
      </c>
      <c r="L64" s="105" t="s">
        <v>16</v>
      </c>
      <c r="M64" s="105" t="s">
        <v>16</v>
      </c>
      <c r="N64" s="104" t="s">
        <v>16</v>
      </c>
      <c r="O64" s="103" t="s">
        <v>16</v>
      </c>
      <c r="P64" s="104" t="s">
        <v>16</v>
      </c>
      <c r="Q64" s="106"/>
      <c r="R64" s="60"/>
    </row>
    <row r="65" spans="1:18" s="99" customFormat="1" ht="26.25" customHeight="1" thickBot="1">
      <c r="A65" s="89">
        <v>10</v>
      </c>
      <c r="B65" s="89">
        <v>11</v>
      </c>
      <c r="C65" s="90" t="s">
        <v>313</v>
      </c>
      <c r="D65" s="91">
        <f>SUM(D66:D67)</f>
        <v>0</v>
      </c>
      <c r="E65" s="92">
        <f>SUM(E66:E67)</f>
        <v>0</v>
      </c>
      <c r="F65" s="93">
        <f t="shared" si="2"/>
        <v>0</v>
      </c>
      <c r="G65" s="94">
        <f>SUM(G66:G67)</f>
        <v>0</v>
      </c>
      <c r="H65" s="95">
        <f aca="true" t="shared" si="17" ref="H65:P65">SUM(H66:H67)</f>
        <v>0</v>
      </c>
      <c r="I65" s="94">
        <f t="shared" si="17"/>
        <v>0</v>
      </c>
      <c r="J65" s="95">
        <f t="shared" si="17"/>
        <v>0</v>
      </c>
      <c r="K65" s="94">
        <f t="shared" si="17"/>
        <v>0</v>
      </c>
      <c r="L65" s="96">
        <f t="shared" si="17"/>
        <v>0</v>
      </c>
      <c r="M65" s="96">
        <f t="shared" si="17"/>
        <v>0</v>
      </c>
      <c r="N65" s="95">
        <f t="shared" si="17"/>
        <v>0</v>
      </c>
      <c r="O65" s="94">
        <f t="shared" si="17"/>
        <v>0</v>
      </c>
      <c r="P65" s="97">
        <f t="shared" si="17"/>
        <v>0</v>
      </c>
      <c r="Q65" s="106"/>
      <c r="R65" s="60">
        <f t="shared" si="3"/>
        <v>0</v>
      </c>
    </row>
    <row r="66" spans="1:18" s="99" customFormat="1" ht="22.5" customHeight="1">
      <c r="A66" s="127" t="s">
        <v>314</v>
      </c>
      <c r="B66" s="127">
        <v>48</v>
      </c>
      <c r="C66" s="101" t="s">
        <v>213</v>
      </c>
      <c r="D66" s="58">
        <f>G66+K66+M66+O66+I66</f>
        <v>0</v>
      </c>
      <c r="E66" s="59">
        <f>H66+L66+N66+P66+J66</f>
        <v>0</v>
      </c>
      <c r="F66" s="110">
        <f t="shared" si="2"/>
        <v>0</v>
      </c>
      <c r="G66" s="103"/>
      <c r="H66" s="104"/>
      <c r="I66" s="103"/>
      <c r="J66" s="104"/>
      <c r="K66" s="103"/>
      <c r="L66" s="105"/>
      <c r="M66" s="105"/>
      <c r="N66" s="104"/>
      <c r="O66" s="103"/>
      <c r="P66" s="104"/>
      <c r="Q66" s="106"/>
      <c r="R66" s="60">
        <f t="shared" si="3"/>
        <v>0</v>
      </c>
    </row>
    <row r="67" spans="1:18" s="99" customFormat="1" ht="21" customHeight="1" thickBot="1">
      <c r="A67" s="119" t="s">
        <v>315</v>
      </c>
      <c r="B67" s="119">
        <v>49</v>
      </c>
      <c r="C67" s="120" t="s">
        <v>316</v>
      </c>
      <c r="D67" s="58">
        <f>G67+K67+M67+O67+I67</f>
        <v>0</v>
      </c>
      <c r="E67" s="59">
        <f>H67+L67+N67+P67+J67</f>
        <v>0</v>
      </c>
      <c r="F67" s="102">
        <f t="shared" si="2"/>
        <v>0</v>
      </c>
      <c r="G67" s="103"/>
      <c r="H67" s="104"/>
      <c r="I67" s="103"/>
      <c r="J67" s="104"/>
      <c r="K67" s="103"/>
      <c r="L67" s="105"/>
      <c r="M67" s="105"/>
      <c r="N67" s="104"/>
      <c r="O67" s="103"/>
      <c r="P67" s="104"/>
      <c r="Q67" s="106"/>
      <c r="R67" s="60">
        <f t="shared" si="3"/>
        <v>0</v>
      </c>
    </row>
    <row r="68" spans="1:18" s="99" customFormat="1" ht="21" customHeight="1" hidden="1" thickBot="1">
      <c r="A68" s="89">
        <v>11</v>
      </c>
      <c r="B68" s="89">
        <v>12</v>
      </c>
      <c r="C68" s="90" t="s">
        <v>124</v>
      </c>
      <c r="D68" s="91">
        <f>SUM(D69:D77)</f>
        <v>0</v>
      </c>
      <c r="E68" s="92">
        <f>SUM(E69:E77)</f>
        <v>0</v>
      </c>
      <c r="F68" s="93">
        <f t="shared" si="2"/>
        <v>0</v>
      </c>
      <c r="G68" s="94">
        <f>SUM(G69:G77)</f>
        <v>0</v>
      </c>
      <c r="H68" s="95">
        <f aca="true" t="shared" si="18" ref="H68:P68">SUM(H69:H77)</f>
        <v>0</v>
      </c>
      <c r="I68" s="94">
        <f t="shared" si="18"/>
        <v>0</v>
      </c>
      <c r="J68" s="95">
        <f t="shared" si="18"/>
        <v>0</v>
      </c>
      <c r="K68" s="94">
        <f t="shared" si="18"/>
        <v>0</v>
      </c>
      <c r="L68" s="96">
        <f t="shared" si="18"/>
        <v>0</v>
      </c>
      <c r="M68" s="96">
        <f t="shared" si="18"/>
        <v>0</v>
      </c>
      <c r="N68" s="95">
        <f t="shared" si="18"/>
        <v>0</v>
      </c>
      <c r="O68" s="94">
        <f t="shared" si="18"/>
        <v>0</v>
      </c>
      <c r="P68" s="97">
        <f t="shared" si="18"/>
        <v>0</v>
      </c>
      <c r="Q68" s="106"/>
      <c r="R68" s="60"/>
    </row>
    <row r="69" spans="1:18" s="99" customFormat="1" ht="22.5" customHeight="1" hidden="1">
      <c r="A69" s="116" t="s">
        <v>317</v>
      </c>
      <c r="B69" s="116">
        <v>50</v>
      </c>
      <c r="C69" s="117" t="s">
        <v>318</v>
      </c>
      <c r="D69" s="58"/>
      <c r="E69" s="59"/>
      <c r="F69" s="102">
        <f t="shared" si="2"/>
        <v>0</v>
      </c>
      <c r="G69" s="103" t="s">
        <v>16</v>
      </c>
      <c r="H69" s="104" t="s">
        <v>16</v>
      </c>
      <c r="I69" s="103" t="s">
        <v>16</v>
      </c>
      <c r="J69" s="104" t="s">
        <v>16</v>
      </c>
      <c r="K69" s="103" t="s">
        <v>16</v>
      </c>
      <c r="L69" s="105" t="s">
        <v>16</v>
      </c>
      <c r="M69" s="105" t="s">
        <v>16</v>
      </c>
      <c r="N69" s="104" t="s">
        <v>16</v>
      </c>
      <c r="O69" s="103" t="s">
        <v>16</v>
      </c>
      <c r="P69" s="104" t="s">
        <v>16</v>
      </c>
      <c r="Q69" s="106"/>
      <c r="R69" s="60"/>
    </row>
    <row r="70" spans="1:18" s="99" customFormat="1" ht="19.5" customHeight="1" hidden="1">
      <c r="A70" s="118" t="s">
        <v>319</v>
      </c>
      <c r="B70" s="118">
        <v>51</v>
      </c>
      <c r="C70" s="108" t="s">
        <v>320</v>
      </c>
      <c r="D70" s="58"/>
      <c r="E70" s="59"/>
      <c r="F70" s="102">
        <f t="shared" si="2"/>
        <v>0</v>
      </c>
      <c r="G70" s="103" t="s">
        <v>16</v>
      </c>
      <c r="H70" s="104" t="s">
        <v>16</v>
      </c>
      <c r="I70" s="103" t="s">
        <v>16</v>
      </c>
      <c r="J70" s="104" t="s">
        <v>16</v>
      </c>
      <c r="K70" s="103" t="s">
        <v>16</v>
      </c>
      <c r="L70" s="105" t="s">
        <v>16</v>
      </c>
      <c r="M70" s="105" t="s">
        <v>16</v>
      </c>
      <c r="N70" s="104" t="s">
        <v>16</v>
      </c>
      <c r="O70" s="103" t="s">
        <v>16</v>
      </c>
      <c r="P70" s="104" t="s">
        <v>16</v>
      </c>
      <c r="Q70" s="106"/>
      <c r="R70" s="60"/>
    </row>
    <row r="71" spans="1:18" s="99" customFormat="1" ht="39" customHeight="1" hidden="1">
      <c r="A71" s="118" t="s">
        <v>321</v>
      </c>
      <c r="B71" s="118">
        <v>52</v>
      </c>
      <c r="C71" s="108" t="s">
        <v>322</v>
      </c>
      <c r="D71" s="58"/>
      <c r="E71" s="59"/>
      <c r="F71" s="102">
        <f t="shared" si="2"/>
        <v>0</v>
      </c>
      <c r="G71" s="103" t="s">
        <v>16</v>
      </c>
      <c r="H71" s="104" t="s">
        <v>16</v>
      </c>
      <c r="I71" s="103" t="s">
        <v>16</v>
      </c>
      <c r="J71" s="104" t="s">
        <v>16</v>
      </c>
      <c r="K71" s="103" t="s">
        <v>16</v>
      </c>
      <c r="L71" s="105" t="s">
        <v>16</v>
      </c>
      <c r="M71" s="105" t="s">
        <v>16</v>
      </c>
      <c r="N71" s="104" t="s">
        <v>16</v>
      </c>
      <c r="O71" s="103" t="s">
        <v>16</v>
      </c>
      <c r="P71" s="104" t="s">
        <v>16</v>
      </c>
      <c r="Q71" s="106"/>
      <c r="R71" s="60"/>
    </row>
    <row r="72" spans="1:18" s="99" customFormat="1" ht="21" customHeight="1" hidden="1">
      <c r="A72" s="118" t="s">
        <v>323</v>
      </c>
      <c r="B72" s="118">
        <v>53</v>
      </c>
      <c r="C72" s="108" t="s">
        <v>324</v>
      </c>
      <c r="D72" s="58"/>
      <c r="E72" s="59"/>
      <c r="F72" s="102">
        <f t="shared" si="2"/>
        <v>0</v>
      </c>
      <c r="G72" s="103"/>
      <c r="H72" s="104"/>
      <c r="I72" s="103"/>
      <c r="J72" s="104"/>
      <c r="K72" s="103"/>
      <c r="L72" s="105"/>
      <c r="M72" s="105"/>
      <c r="N72" s="104"/>
      <c r="O72" s="103"/>
      <c r="P72" s="104"/>
      <c r="Q72" s="106"/>
      <c r="R72" s="60"/>
    </row>
    <row r="73" spans="1:18" s="99" customFormat="1" ht="15.75" hidden="1">
      <c r="A73" s="118" t="s">
        <v>325</v>
      </c>
      <c r="B73" s="118">
        <v>54</v>
      </c>
      <c r="C73" s="108" t="s">
        <v>326</v>
      </c>
      <c r="D73" s="58"/>
      <c r="E73" s="59"/>
      <c r="F73" s="102">
        <f t="shared" si="2"/>
        <v>0</v>
      </c>
      <c r="G73" s="103" t="s">
        <v>16</v>
      </c>
      <c r="H73" s="104" t="s">
        <v>16</v>
      </c>
      <c r="I73" s="103" t="s">
        <v>16</v>
      </c>
      <c r="J73" s="104" t="s">
        <v>16</v>
      </c>
      <c r="K73" s="103" t="s">
        <v>16</v>
      </c>
      <c r="L73" s="105" t="s">
        <v>16</v>
      </c>
      <c r="M73" s="105" t="s">
        <v>16</v>
      </c>
      <c r="N73" s="104" t="s">
        <v>16</v>
      </c>
      <c r="O73" s="103" t="s">
        <v>16</v>
      </c>
      <c r="P73" s="104" t="s">
        <v>16</v>
      </c>
      <c r="Q73" s="106"/>
      <c r="R73" s="60"/>
    </row>
    <row r="74" spans="1:18" s="99" customFormat="1" ht="22.5" customHeight="1" hidden="1">
      <c r="A74" s="118" t="s">
        <v>327</v>
      </c>
      <c r="B74" s="118">
        <v>55</v>
      </c>
      <c r="C74" s="108" t="s">
        <v>328</v>
      </c>
      <c r="D74" s="58"/>
      <c r="E74" s="59"/>
      <c r="F74" s="102">
        <f aca="true" t="shared" si="19" ref="F74:F137">IF(E74=0,0,ROUND(D74/E74,1))</f>
        <v>0</v>
      </c>
      <c r="G74" s="103" t="s">
        <v>16</v>
      </c>
      <c r="H74" s="104" t="s">
        <v>16</v>
      </c>
      <c r="I74" s="103" t="s">
        <v>16</v>
      </c>
      <c r="J74" s="104" t="s">
        <v>16</v>
      </c>
      <c r="K74" s="103" t="s">
        <v>16</v>
      </c>
      <c r="L74" s="105" t="s">
        <v>16</v>
      </c>
      <c r="M74" s="105" t="s">
        <v>16</v>
      </c>
      <c r="N74" s="104" t="s">
        <v>16</v>
      </c>
      <c r="O74" s="103" t="s">
        <v>16</v>
      </c>
      <c r="P74" s="104" t="s">
        <v>16</v>
      </c>
      <c r="Q74" s="106"/>
      <c r="R74" s="60"/>
    </row>
    <row r="75" spans="1:18" s="99" customFormat="1" ht="32.25" hidden="1">
      <c r="A75" s="118" t="s">
        <v>329</v>
      </c>
      <c r="B75" s="118">
        <v>56</v>
      </c>
      <c r="C75" s="108" t="s">
        <v>330</v>
      </c>
      <c r="D75" s="58"/>
      <c r="E75" s="59"/>
      <c r="F75" s="102">
        <f t="shared" si="19"/>
        <v>0</v>
      </c>
      <c r="G75" s="103" t="s">
        <v>16</v>
      </c>
      <c r="H75" s="104" t="s">
        <v>16</v>
      </c>
      <c r="I75" s="103" t="s">
        <v>16</v>
      </c>
      <c r="J75" s="104" t="s">
        <v>16</v>
      </c>
      <c r="K75" s="103" t="s">
        <v>16</v>
      </c>
      <c r="L75" s="105" t="s">
        <v>16</v>
      </c>
      <c r="M75" s="105" t="s">
        <v>16</v>
      </c>
      <c r="N75" s="104" t="s">
        <v>16</v>
      </c>
      <c r="O75" s="103" t="s">
        <v>16</v>
      </c>
      <c r="P75" s="104" t="s">
        <v>16</v>
      </c>
      <c r="Q75" s="106"/>
      <c r="R75" s="60"/>
    </row>
    <row r="76" spans="1:18" s="99" customFormat="1" ht="32.25" hidden="1">
      <c r="A76" s="118" t="s">
        <v>331</v>
      </c>
      <c r="B76" s="118">
        <v>57</v>
      </c>
      <c r="C76" s="108" t="s">
        <v>332</v>
      </c>
      <c r="D76" s="58"/>
      <c r="E76" s="59"/>
      <c r="F76" s="102">
        <f t="shared" si="19"/>
        <v>0</v>
      </c>
      <c r="G76" s="103" t="s">
        <v>16</v>
      </c>
      <c r="H76" s="104" t="s">
        <v>16</v>
      </c>
      <c r="I76" s="103" t="s">
        <v>16</v>
      </c>
      <c r="J76" s="104" t="s">
        <v>16</v>
      </c>
      <c r="K76" s="103" t="s">
        <v>16</v>
      </c>
      <c r="L76" s="105" t="s">
        <v>16</v>
      </c>
      <c r="M76" s="105" t="s">
        <v>16</v>
      </c>
      <c r="N76" s="104" t="s">
        <v>16</v>
      </c>
      <c r="O76" s="103" t="s">
        <v>16</v>
      </c>
      <c r="P76" s="104" t="s">
        <v>16</v>
      </c>
      <c r="Q76" s="106"/>
      <c r="R76" s="60"/>
    </row>
    <row r="77" spans="1:18" s="99" customFormat="1" ht="33" hidden="1" thickBot="1">
      <c r="A77" s="119" t="s">
        <v>333</v>
      </c>
      <c r="B77" s="119">
        <v>58</v>
      </c>
      <c r="C77" s="120" t="s">
        <v>125</v>
      </c>
      <c r="D77" s="58"/>
      <c r="E77" s="59"/>
      <c r="F77" s="102">
        <f t="shared" si="19"/>
        <v>0</v>
      </c>
      <c r="G77" s="103" t="s">
        <v>16</v>
      </c>
      <c r="H77" s="104" t="s">
        <v>16</v>
      </c>
      <c r="I77" s="103" t="s">
        <v>16</v>
      </c>
      <c r="J77" s="104" t="s">
        <v>16</v>
      </c>
      <c r="K77" s="103" t="s">
        <v>16</v>
      </c>
      <c r="L77" s="105" t="s">
        <v>16</v>
      </c>
      <c r="M77" s="105" t="s">
        <v>16</v>
      </c>
      <c r="N77" s="104" t="s">
        <v>16</v>
      </c>
      <c r="O77" s="103" t="s">
        <v>16</v>
      </c>
      <c r="P77" s="104" t="s">
        <v>16</v>
      </c>
      <c r="Q77" s="106"/>
      <c r="R77" s="60"/>
    </row>
    <row r="78" spans="1:18" s="99" customFormat="1" ht="18.75" thickBot="1">
      <c r="A78" s="89">
        <v>12</v>
      </c>
      <c r="B78" s="89">
        <v>13</v>
      </c>
      <c r="C78" s="90" t="s">
        <v>82</v>
      </c>
      <c r="D78" s="91">
        <f>SUM(D79:D83)</f>
        <v>0</v>
      </c>
      <c r="E78" s="92">
        <f>SUM(E79:E83)</f>
        <v>0</v>
      </c>
      <c r="F78" s="93">
        <f t="shared" si="19"/>
        <v>0</v>
      </c>
      <c r="G78" s="94">
        <f>SUM(G79:G83)</f>
        <v>0</v>
      </c>
      <c r="H78" s="95">
        <f aca="true" t="shared" si="20" ref="H78:P78">SUM(H79:H83)</f>
        <v>0</v>
      </c>
      <c r="I78" s="94">
        <f t="shared" si="20"/>
        <v>0</v>
      </c>
      <c r="J78" s="95">
        <f t="shared" si="20"/>
        <v>0</v>
      </c>
      <c r="K78" s="94">
        <f t="shared" si="20"/>
        <v>0</v>
      </c>
      <c r="L78" s="96">
        <f t="shared" si="20"/>
        <v>0</v>
      </c>
      <c r="M78" s="96">
        <f t="shared" si="20"/>
        <v>0</v>
      </c>
      <c r="N78" s="95">
        <f t="shared" si="20"/>
        <v>0</v>
      </c>
      <c r="O78" s="94">
        <f t="shared" si="20"/>
        <v>0</v>
      </c>
      <c r="P78" s="97">
        <f t="shared" si="20"/>
        <v>0</v>
      </c>
      <c r="Q78" s="106"/>
      <c r="R78" s="60"/>
    </row>
    <row r="79" spans="1:18" s="99" customFormat="1" ht="48.75">
      <c r="A79" s="116" t="s">
        <v>334</v>
      </c>
      <c r="B79" s="116">
        <v>59</v>
      </c>
      <c r="C79" s="117" t="s">
        <v>335</v>
      </c>
      <c r="D79" s="58">
        <f>G79+K79+M79+O79+I79</f>
        <v>0</v>
      </c>
      <c r="E79" s="59">
        <f>H79+L79+N79+P79+J79</f>
        <v>0</v>
      </c>
      <c r="F79" s="102">
        <f t="shared" si="19"/>
        <v>0</v>
      </c>
      <c r="G79" s="103"/>
      <c r="H79" s="104"/>
      <c r="I79" s="103"/>
      <c r="J79" s="104"/>
      <c r="K79" s="103"/>
      <c r="L79" s="105"/>
      <c r="M79" s="105"/>
      <c r="N79" s="104"/>
      <c r="O79" s="103"/>
      <c r="P79" s="104"/>
      <c r="Q79" s="106"/>
      <c r="R79" s="60">
        <f aca="true" t="shared" si="21" ref="R79:R138">SUM(G79:P79)-(D79+E79)</f>
        <v>0</v>
      </c>
    </row>
    <row r="80" spans="1:18" s="99" customFormat="1" ht="48.75">
      <c r="A80" s="118" t="s">
        <v>336</v>
      </c>
      <c r="B80" s="118">
        <v>60</v>
      </c>
      <c r="C80" s="108" t="s">
        <v>337</v>
      </c>
      <c r="D80" s="58"/>
      <c r="E80" s="59"/>
      <c r="F80" s="102">
        <f t="shared" si="19"/>
        <v>0</v>
      </c>
      <c r="G80" s="103" t="s">
        <v>16</v>
      </c>
      <c r="H80" s="104" t="s">
        <v>16</v>
      </c>
      <c r="I80" s="103" t="s">
        <v>16</v>
      </c>
      <c r="J80" s="104" t="s">
        <v>16</v>
      </c>
      <c r="K80" s="103" t="s">
        <v>16</v>
      </c>
      <c r="L80" s="105" t="s">
        <v>16</v>
      </c>
      <c r="M80" s="105" t="s">
        <v>16</v>
      </c>
      <c r="N80" s="104" t="s">
        <v>16</v>
      </c>
      <c r="O80" s="103" t="s">
        <v>16</v>
      </c>
      <c r="P80" s="104" t="s">
        <v>16</v>
      </c>
      <c r="Q80" s="106"/>
      <c r="R80" s="60"/>
    </row>
    <row r="81" spans="1:18" s="99" customFormat="1" ht="48.75">
      <c r="A81" s="118" t="s">
        <v>338</v>
      </c>
      <c r="B81" s="118">
        <v>61</v>
      </c>
      <c r="C81" s="108" t="s">
        <v>339</v>
      </c>
      <c r="D81" s="58"/>
      <c r="E81" s="59"/>
      <c r="F81" s="102">
        <f t="shared" si="19"/>
        <v>0</v>
      </c>
      <c r="G81" s="103" t="s">
        <v>16</v>
      </c>
      <c r="H81" s="104" t="s">
        <v>16</v>
      </c>
      <c r="I81" s="103" t="s">
        <v>16</v>
      </c>
      <c r="J81" s="104" t="s">
        <v>16</v>
      </c>
      <c r="K81" s="103" t="s">
        <v>16</v>
      </c>
      <c r="L81" s="105" t="s">
        <v>16</v>
      </c>
      <c r="M81" s="105" t="s">
        <v>16</v>
      </c>
      <c r="N81" s="104" t="s">
        <v>16</v>
      </c>
      <c r="O81" s="103" t="s">
        <v>16</v>
      </c>
      <c r="P81" s="104" t="s">
        <v>16</v>
      </c>
      <c r="Q81" s="106"/>
      <c r="R81" s="60"/>
    </row>
    <row r="82" spans="1:18" s="99" customFormat="1" ht="25.5" customHeight="1">
      <c r="A82" s="118" t="s">
        <v>340</v>
      </c>
      <c r="B82" s="118">
        <v>62</v>
      </c>
      <c r="C82" s="108" t="s">
        <v>211</v>
      </c>
      <c r="D82" s="58">
        <f>G82+K82+M82+O82+I82</f>
        <v>0</v>
      </c>
      <c r="E82" s="59">
        <f>H82+L82+N82+P82+J82</f>
        <v>0</v>
      </c>
      <c r="F82" s="110">
        <f t="shared" si="19"/>
        <v>0</v>
      </c>
      <c r="G82" s="103"/>
      <c r="H82" s="104"/>
      <c r="I82" s="103"/>
      <c r="J82" s="104"/>
      <c r="K82" s="103"/>
      <c r="L82" s="105"/>
      <c r="M82" s="105"/>
      <c r="N82" s="104"/>
      <c r="O82" s="103"/>
      <c r="P82" s="104"/>
      <c r="Q82" s="106"/>
      <c r="R82" s="60"/>
    </row>
    <row r="83" spans="1:18" s="99" customFormat="1" ht="27.75" customHeight="1" thickBot="1">
      <c r="A83" s="119" t="s">
        <v>341</v>
      </c>
      <c r="B83" s="119">
        <v>63</v>
      </c>
      <c r="C83" s="120" t="s">
        <v>342</v>
      </c>
      <c r="D83" s="58"/>
      <c r="E83" s="59"/>
      <c r="F83" s="102">
        <f t="shared" si="19"/>
        <v>0</v>
      </c>
      <c r="G83" s="103" t="s">
        <v>16</v>
      </c>
      <c r="H83" s="104" t="s">
        <v>16</v>
      </c>
      <c r="I83" s="103" t="s">
        <v>16</v>
      </c>
      <c r="J83" s="104" t="s">
        <v>16</v>
      </c>
      <c r="K83" s="103" t="s">
        <v>16</v>
      </c>
      <c r="L83" s="105" t="s">
        <v>16</v>
      </c>
      <c r="M83" s="105" t="s">
        <v>16</v>
      </c>
      <c r="N83" s="104" t="s">
        <v>16</v>
      </c>
      <c r="O83" s="103" t="s">
        <v>16</v>
      </c>
      <c r="P83" s="104" t="s">
        <v>16</v>
      </c>
      <c r="Q83" s="106"/>
      <c r="R83" s="60"/>
    </row>
    <row r="84" spans="1:18" s="99" customFormat="1" ht="46.5" customHeight="1" thickBot="1">
      <c r="A84" s="89">
        <v>13</v>
      </c>
      <c r="B84" s="89">
        <v>14</v>
      </c>
      <c r="C84" s="90" t="s">
        <v>246</v>
      </c>
      <c r="D84" s="91">
        <f>SUM(D85:D87)</f>
        <v>0</v>
      </c>
      <c r="E84" s="92">
        <f>SUM(E85:E87)</f>
        <v>0</v>
      </c>
      <c r="F84" s="93">
        <f t="shared" si="19"/>
        <v>0</v>
      </c>
      <c r="G84" s="94">
        <f>SUM(G85:G87)</f>
        <v>0</v>
      </c>
      <c r="H84" s="95">
        <f aca="true" t="shared" si="22" ref="H84:P84">SUM(H85:H87)</f>
        <v>0</v>
      </c>
      <c r="I84" s="94">
        <f t="shared" si="22"/>
        <v>0</v>
      </c>
      <c r="J84" s="95">
        <f t="shared" si="22"/>
        <v>0</v>
      </c>
      <c r="K84" s="94">
        <f t="shared" si="22"/>
        <v>0</v>
      </c>
      <c r="L84" s="96">
        <f t="shared" si="22"/>
        <v>0</v>
      </c>
      <c r="M84" s="96">
        <f t="shared" si="22"/>
        <v>0</v>
      </c>
      <c r="N84" s="95">
        <f t="shared" si="22"/>
        <v>0</v>
      </c>
      <c r="O84" s="94">
        <f t="shared" si="22"/>
        <v>0</v>
      </c>
      <c r="P84" s="97">
        <f t="shared" si="22"/>
        <v>0</v>
      </c>
      <c r="Q84" s="106"/>
      <c r="R84" s="60">
        <f t="shared" si="21"/>
        <v>0</v>
      </c>
    </row>
    <row r="85" spans="1:18" s="99" customFormat="1" ht="54" customHeight="1">
      <c r="A85" s="118" t="s">
        <v>343</v>
      </c>
      <c r="B85" s="118">
        <v>64</v>
      </c>
      <c r="C85" s="108" t="s">
        <v>344</v>
      </c>
      <c r="D85" s="58">
        <f>G85+K85+M85+O85+I85</f>
        <v>0</v>
      </c>
      <c r="E85" s="59">
        <f>H85+L85+N85+P85+J85</f>
        <v>0</v>
      </c>
      <c r="F85" s="102">
        <f t="shared" si="19"/>
        <v>0</v>
      </c>
      <c r="G85" s="103"/>
      <c r="H85" s="104"/>
      <c r="I85" s="103"/>
      <c r="J85" s="104"/>
      <c r="K85" s="103"/>
      <c r="L85" s="105"/>
      <c r="M85" s="105"/>
      <c r="N85" s="104"/>
      <c r="O85" s="103"/>
      <c r="P85" s="104"/>
      <c r="Q85" s="106"/>
      <c r="R85" s="60">
        <f t="shared" si="21"/>
        <v>0</v>
      </c>
    </row>
    <row r="86" spans="1:18" s="99" customFormat="1" ht="32.25">
      <c r="A86" s="118" t="s">
        <v>345</v>
      </c>
      <c r="B86" s="118">
        <v>65</v>
      </c>
      <c r="C86" s="108" t="s">
        <v>346</v>
      </c>
      <c r="D86" s="58"/>
      <c r="E86" s="59"/>
      <c r="F86" s="102">
        <f t="shared" si="19"/>
        <v>0</v>
      </c>
      <c r="G86" s="103" t="s">
        <v>16</v>
      </c>
      <c r="H86" s="104" t="s">
        <v>16</v>
      </c>
      <c r="I86" s="103" t="s">
        <v>16</v>
      </c>
      <c r="J86" s="104" t="s">
        <v>16</v>
      </c>
      <c r="K86" s="103" t="s">
        <v>16</v>
      </c>
      <c r="L86" s="105" t="s">
        <v>16</v>
      </c>
      <c r="M86" s="105" t="s">
        <v>16</v>
      </c>
      <c r="N86" s="104" t="s">
        <v>16</v>
      </c>
      <c r="O86" s="103" t="s">
        <v>16</v>
      </c>
      <c r="P86" s="104" t="s">
        <v>16</v>
      </c>
      <c r="Q86" s="106"/>
      <c r="R86" s="60"/>
    </row>
    <row r="87" spans="1:18" s="99" customFormat="1" ht="33" thickBot="1">
      <c r="A87" s="119" t="s">
        <v>347</v>
      </c>
      <c r="B87" s="119">
        <v>66</v>
      </c>
      <c r="C87" s="120" t="s">
        <v>348</v>
      </c>
      <c r="D87" s="58"/>
      <c r="E87" s="59"/>
      <c r="F87" s="102">
        <f t="shared" si="19"/>
        <v>0</v>
      </c>
      <c r="G87" s="103" t="s">
        <v>16</v>
      </c>
      <c r="H87" s="104" t="s">
        <v>16</v>
      </c>
      <c r="I87" s="103" t="s">
        <v>16</v>
      </c>
      <c r="J87" s="104" t="s">
        <v>16</v>
      </c>
      <c r="K87" s="103" t="s">
        <v>16</v>
      </c>
      <c r="L87" s="105" t="s">
        <v>16</v>
      </c>
      <c r="M87" s="105" t="s">
        <v>16</v>
      </c>
      <c r="N87" s="104" t="s">
        <v>16</v>
      </c>
      <c r="O87" s="103" t="s">
        <v>16</v>
      </c>
      <c r="P87" s="104" t="s">
        <v>16</v>
      </c>
      <c r="Q87" s="106"/>
      <c r="R87" s="60"/>
    </row>
    <row r="88" spans="1:18" s="99" customFormat="1" ht="18.75" thickBot="1">
      <c r="A88" s="89">
        <v>14</v>
      </c>
      <c r="B88" s="89">
        <v>15</v>
      </c>
      <c r="C88" s="90" t="s">
        <v>75</v>
      </c>
      <c r="D88" s="91">
        <f>SUM(D89:D101)</f>
        <v>0</v>
      </c>
      <c r="E88" s="92">
        <f>SUM(E89:E101)</f>
        <v>0</v>
      </c>
      <c r="F88" s="93">
        <f t="shared" si="19"/>
        <v>0</v>
      </c>
      <c r="G88" s="94">
        <f>SUM(G89:G101)</f>
        <v>0</v>
      </c>
      <c r="H88" s="95">
        <f aca="true" t="shared" si="23" ref="H88:P88">SUM(H89:H101)</f>
        <v>0</v>
      </c>
      <c r="I88" s="94">
        <f t="shared" si="23"/>
        <v>0</v>
      </c>
      <c r="J88" s="95">
        <f t="shared" si="23"/>
        <v>0</v>
      </c>
      <c r="K88" s="94">
        <f t="shared" si="23"/>
        <v>0</v>
      </c>
      <c r="L88" s="96">
        <f t="shared" si="23"/>
        <v>0</v>
      </c>
      <c r="M88" s="96">
        <f t="shared" si="23"/>
        <v>0</v>
      </c>
      <c r="N88" s="95">
        <f t="shared" si="23"/>
        <v>0</v>
      </c>
      <c r="O88" s="94">
        <f t="shared" si="23"/>
        <v>0</v>
      </c>
      <c r="P88" s="97">
        <f t="shared" si="23"/>
        <v>0</v>
      </c>
      <c r="Q88" s="106"/>
      <c r="R88" s="60">
        <f t="shared" si="21"/>
        <v>0</v>
      </c>
    </row>
    <row r="89" spans="1:18" s="99" customFormat="1" ht="32.25">
      <c r="A89" s="116" t="s">
        <v>349</v>
      </c>
      <c r="B89" s="116">
        <v>67</v>
      </c>
      <c r="C89" s="117" t="s">
        <v>350</v>
      </c>
      <c r="D89" s="58"/>
      <c r="E89" s="59"/>
      <c r="F89" s="102">
        <f t="shared" si="19"/>
        <v>0</v>
      </c>
      <c r="G89" s="103" t="s">
        <v>16</v>
      </c>
      <c r="H89" s="104" t="s">
        <v>16</v>
      </c>
      <c r="I89" s="103" t="s">
        <v>16</v>
      </c>
      <c r="J89" s="104" t="s">
        <v>16</v>
      </c>
      <c r="K89" s="103" t="s">
        <v>16</v>
      </c>
      <c r="L89" s="105" t="s">
        <v>16</v>
      </c>
      <c r="M89" s="105" t="s">
        <v>16</v>
      </c>
      <c r="N89" s="104" t="s">
        <v>16</v>
      </c>
      <c r="O89" s="103" t="s">
        <v>16</v>
      </c>
      <c r="P89" s="104" t="s">
        <v>16</v>
      </c>
      <c r="Q89" s="106"/>
      <c r="R89" s="60"/>
    </row>
    <row r="90" spans="1:18" s="99" customFormat="1" ht="15.75">
      <c r="A90" s="118" t="s">
        <v>351</v>
      </c>
      <c r="B90" s="118">
        <v>68</v>
      </c>
      <c r="C90" s="108" t="s">
        <v>352</v>
      </c>
      <c r="D90" s="58"/>
      <c r="E90" s="59"/>
      <c r="F90" s="102">
        <f t="shared" si="19"/>
        <v>0</v>
      </c>
      <c r="G90" s="103" t="s">
        <v>16</v>
      </c>
      <c r="H90" s="104" t="s">
        <v>16</v>
      </c>
      <c r="I90" s="103" t="s">
        <v>16</v>
      </c>
      <c r="J90" s="104" t="s">
        <v>16</v>
      </c>
      <c r="K90" s="103" t="s">
        <v>16</v>
      </c>
      <c r="L90" s="105" t="s">
        <v>16</v>
      </c>
      <c r="M90" s="105" t="s">
        <v>16</v>
      </c>
      <c r="N90" s="104" t="s">
        <v>16</v>
      </c>
      <c r="O90" s="103" t="s">
        <v>16</v>
      </c>
      <c r="P90" s="104" t="s">
        <v>16</v>
      </c>
      <c r="Q90" s="106"/>
      <c r="R90" s="60"/>
    </row>
    <row r="91" spans="1:18" s="99" customFormat="1" ht="32.25">
      <c r="A91" s="118" t="s">
        <v>353</v>
      </c>
      <c r="B91" s="118">
        <v>69</v>
      </c>
      <c r="C91" s="108" t="s">
        <v>76</v>
      </c>
      <c r="D91" s="58">
        <f aca="true" t="shared" si="24" ref="D91:E101">G91+K91+M91+O91+I91</f>
        <v>0</v>
      </c>
      <c r="E91" s="59">
        <f t="shared" si="24"/>
        <v>0</v>
      </c>
      <c r="F91" s="102">
        <f t="shared" si="19"/>
        <v>0</v>
      </c>
      <c r="G91" s="103"/>
      <c r="H91" s="104"/>
      <c r="I91" s="103"/>
      <c r="J91" s="104"/>
      <c r="K91" s="103"/>
      <c r="L91" s="105"/>
      <c r="M91" s="105"/>
      <c r="N91" s="104"/>
      <c r="O91" s="103"/>
      <c r="P91" s="104"/>
      <c r="Q91" s="106"/>
      <c r="R91" s="60">
        <f t="shared" si="21"/>
        <v>0</v>
      </c>
    </row>
    <row r="92" spans="1:18" s="99" customFormat="1" ht="15.75">
      <c r="A92" s="128" t="s">
        <v>354</v>
      </c>
      <c r="B92" s="118">
        <v>70</v>
      </c>
      <c r="C92" s="108" t="s">
        <v>355</v>
      </c>
      <c r="D92" s="58">
        <f t="shared" si="24"/>
        <v>0</v>
      </c>
      <c r="E92" s="59">
        <f t="shared" si="24"/>
        <v>0</v>
      </c>
      <c r="F92" s="102">
        <f t="shared" si="19"/>
        <v>0</v>
      </c>
      <c r="G92" s="103"/>
      <c r="H92" s="104"/>
      <c r="I92" s="103"/>
      <c r="J92" s="104"/>
      <c r="K92" s="103"/>
      <c r="L92" s="105"/>
      <c r="M92" s="105"/>
      <c r="N92" s="104"/>
      <c r="O92" s="103"/>
      <c r="P92" s="104"/>
      <c r="Q92" s="106"/>
      <c r="R92" s="60">
        <f t="shared" si="21"/>
        <v>0</v>
      </c>
    </row>
    <row r="93" spans="1:18" s="99" customFormat="1" ht="15.75">
      <c r="A93" s="118" t="s">
        <v>356</v>
      </c>
      <c r="B93" s="118">
        <v>71</v>
      </c>
      <c r="C93" s="108" t="s">
        <v>77</v>
      </c>
      <c r="D93" s="58">
        <f t="shared" si="24"/>
        <v>0</v>
      </c>
      <c r="E93" s="59">
        <f t="shared" si="24"/>
        <v>0</v>
      </c>
      <c r="F93" s="102">
        <f t="shared" si="19"/>
        <v>0</v>
      </c>
      <c r="G93" s="103"/>
      <c r="H93" s="104"/>
      <c r="I93" s="103"/>
      <c r="J93" s="104"/>
      <c r="K93" s="103"/>
      <c r="L93" s="105"/>
      <c r="M93" s="105"/>
      <c r="N93" s="104"/>
      <c r="O93" s="103"/>
      <c r="P93" s="104"/>
      <c r="Q93" s="106"/>
      <c r="R93" s="60">
        <f t="shared" si="21"/>
        <v>0</v>
      </c>
    </row>
    <row r="94" spans="1:18" s="99" customFormat="1" ht="15.75">
      <c r="A94" s="118" t="s">
        <v>357</v>
      </c>
      <c r="B94" s="118">
        <v>72</v>
      </c>
      <c r="C94" s="108" t="s">
        <v>78</v>
      </c>
      <c r="D94" s="58">
        <f t="shared" si="24"/>
        <v>0</v>
      </c>
      <c r="E94" s="59">
        <f t="shared" si="24"/>
        <v>0</v>
      </c>
      <c r="F94" s="102">
        <f t="shared" si="19"/>
        <v>0</v>
      </c>
      <c r="G94" s="103"/>
      <c r="H94" s="104"/>
      <c r="I94" s="103"/>
      <c r="J94" s="104"/>
      <c r="K94" s="103"/>
      <c r="L94" s="105"/>
      <c r="M94" s="105"/>
      <c r="N94" s="104"/>
      <c r="O94" s="103"/>
      <c r="P94" s="104"/>
      <c r="Q94" s="106"/>
      <c r="R94" s="60">
        <f t="shared" si="21"/>
        <v>0</v>
      </c>
    </row>
    <row r="95" spans="1:18" s="99" customFormat="1" ht="32.25">
      <c r="A95" s="118" t="s">
        <v>358</v>
      </c>
      <c r="B95" s="118">
        <v>73</v>
      </c>
      <c r="C95" s="108" t="s">
        <v>79</v>
      </c>
      <c r="D95" s="58">
        <f t="shared" si="24"/>
        <v>0</v>
      </c>
      <c r="E95" s="59">
        <f t="shared" si="24"/>
        <v>0</v>
      </c>
      <c r="F95" s="102">
        <f t="shared" si="19"/>
        <v>0</v>
      </c>
      <c r="G95" s="103"/>
      <c r="H95" s="104"/>
      <c r="I95" s="103"/>
      <c r="J95" s="104"/>
      <c r="K95" s="103"/>
      <c r="L95" s="105"/>
      <c r="M95" s="105"/>
      <c r="N95" s="104"/>
      <c r="O95" s="103"/>
      <c r="P95" s="104"/>
      <c r="Q95" s="106"/>
      <c r="R95" s="60">
        <f t="shared" si="21"/>
        <v>0</v>
      </c>
    </row>
    <row r="96" spans="1:18" s="99" customFormat="1" ht="15.75">
      <c r="A96" s="118" t="s">
        <v>359</v>
      </c>
      <c r="B96" s="118">
        <v>74</v>
      </c>
      <c r="C96" s="108" t="s">
        <v>80</v>
      </c>
      <c r="D96" s="58">
        <f t="shared" si="24"/>
        <v>0</v>
      </c>
      <c r="E96" s="59">
        <f t="shared" si="24"/>
        <v>0</v>
      </c>
      <c r="F96" s="102">
        <f t="shared" si="19"/>
        <v>0</v>
      </c>
      <c r="G96" s="103"/>
      <c r="H96" s="104"/>
      <c r="I96" s="103"/>
      <c r="J96" s="104"/>
      <c r="K96" s="103"/>
      <c r="L96" s="105"/>
      <c r="M96" s="105"/>
      <c r="N96" s="104"/>
      <c r="O96" s="103"/>
      <c r="P96" s="104"/>
      <c r="Q96" s="106"/>
      <c r="R96" s="60">
        <f t="shared" si="21"/>
        <v>0</v>
      </c>
    </row>
    <row r="97" spans="1:18" s="99" customFormat="1" ht="32.25">
      <c r="A97" s="118" t="s">
        <v>360</v>
      </c>
      <c r="B97" s="118">
        <v>75</v>
      </c>
      <c r="C97" s="129" t="s">
        <v>361</v>
      </c>
      <c r="D97" s="58">
        <f t="shared" si="24"/>
        <v>0</v>
      </c>
      <c r="E97" s="59">
        <f t="shared" si="24"/>
        <v>0</v>
      </c>
      <c r="F97" s="102">
        <f t="shared" si="19"/>
        <v>0</v>
      </c>
      <c r="G97" s="103"/>
      <c r="H97" s="104"/>
      <c r="I97" s="103"/>
      <c r="J97" s="104"/>
      <c r="K97" s="103"/>
      <c r="L97" s="105"/>
      <c r="M97" s="105"/>
      <c r="N97" s="104"/>
      <c r="O97" s="103"/>
      <c r="P97" s="104"/>
      <c r="Q97" s="106"/>
      <c r="R97" s="60">
        <f t="shared" si="21"/>
        <v>0</v>
      </c>
    </row>
    <row r="98" spans="1:18" s="99" customFormat="1" ht="15.75">
      <c r="A98" s="118" t="s">
        <v>362</v>
      </c>
      <c r="B98" s="118">
        <v>76</v>
      </c>
      <c r="C98" s="129" t="s">
        <v>363</v>
      </c>
      <c r="D98" s="58"/>
      <c r="E98" s="59"/>
      <c r="F98" s="102">
        <f t="shared" si="19"/>
        <v>0</v>
      </c>
      <c r="G98" s="103" t="s">
        <v>16</v>
      </c>
      <c r="H98" s="104" t="s">
        <v>16</v>
      </c>
      <c r="I98" s="103" t="s">
        <v>16</v>
      </c>
      <c r="J98" s="104" t="s">
        <v>16</v>
      </c>
      <c r="K98" s="103" t="s">
        <v>16</v>
      </c>
      <c r="L98" s="105" t="s">
        <v>16</v>
      </c>
      <c r="M98" s="105" t="s">
        <v>16</v>
      </c>
      <c r="N98" s="104" t="s">
        <v>16</v>
      </c>
      <c r="O98" s="103" t="s">
        <v>16</v>
      </c>
      <c r="P98" s="104" t="s">
        <v>16</v>
      </c>
      <c r="Q98" s="106"/>
      <c r="R98" s="60"/>
    </row>
    <row r="99" spans="1:18" s="99" customFormat="1" ht="32.25">
      <c r="A99" s="118" t="s">
        <v>364</v>
      </c>
      <c r="B99" s="118">
        <v>77</v>
      </c>
      <c r="C99" s="129" t="s">
        <v>365</v>
      </c>
      <c r="D99" s="58"/>
      <c r="E99" s="59"/>
      <c r="F99" s="102">
        <f t="shared" si="19"/>
        <v>0</v>
      </c>
      <c r="G99" s="103" t="s">
        <v>16</v>
      </c>
      <c r="H99" s="104" t="s">
        <v>16</v>
      </c>
      <c r="I99" s="103" t="s">
        <v>16</v>
      </c>
      <c r="J99" s="104" t="s">
        <v>16</v>
      </c>
      <c r="K99" s="103" t="s">
        <v>16</v>
      </c>
      <c r="L99" s="105" t="s">
        <v>16</v>
      </c>
      <c r="M99" s="105" t="s">
        <v>16</v>
      </c>
      <c r="N99" s="104" t="s">
        <v>16</v>
      </c>
      <c r="O99" s="103" t="s">
        <v>16</v>
      </c>
      <c r="P99" s="104" t="s">
        <v>16</v>
      </c>
      <c r="Q99" s="106"/>
      <c r="R99" s="60"/>
    </row>
    <row r="100" spans="1:18" s="99" customFormat="1" ht="32.25">
      <c r="A100" s="118" t="s">
        <v>366</v>
      </c>
      <c r="B100" s="118">
        <v>78</v>
      </c>
      <c r="C100" s="129" t="s">
        <v>367</v>
      </c>
      <c r="D100" s="58"/>
      <c r="E100" s="59"/>
      <c r="F100" s="102">
        <f t="shared" si="19"/>
        <v>0</v>
      </c>
      <c r="G100" s="103" t="s">
        <v>16</v>
      </c>
      <c r="H100" s="104" t="s">
        <v>16</v>
      </c>
      <c r="I100" s="103" t="s">
        <v>16</v>
      </c>
      <c r="J100" s="104" t="s">
        <v>16</v>
      </c>
      <c r="K100" s="103" t="s">
        <v>16</v>
      </c>
      <c r="L100" s="105" t="s">
        <v>16</v>
      </c>
      <c r="M100" s="105" t="s">
        <v>16</v>
      </c>
      <c r="N100" s="104" t="s">
        <v>16</v>
      </c>
      <c r="O100" s="103" t="s">
        <v>16</v>
      </c>
      <c r="P100" s="104" t="s">
        <v>16</v>
      </c>
      <c r="Q100" s="106"/>
      <c r="R100" s="60"/>
    </row>
    <row r="101" spans="1:18" s="99" customFormat="1" ht="16.5" thickBot="1">
      <c r="A101" s="118" t="s">
        <v>368</v>
      </c>
      <c r="B101" s="119">
        <v>79</v>
      </c>
      <c r="C101" s="120" t="s">
        <v>81</v>
      </c>
      <c r="D101" s="58">
        <f t="shared" si="24"/>
        <v>0</v>
      </c>
      <c r="E101" s="59">
        <f t="shared" si="24"/>
        <v>0</v>
      </c>
      <c r="F101" s="102">
        <f t="shared" si="19"/>
        <v>0</v>
      </c>
      <c r="G101" s="103"/>
      <c r="H101" s="104"/>
      <c r="I101" s="103"/>
      <c r="J101" s="104"/>
      <c r="K101" s="103"/>
      <c r="L101" s="105"/>
      <c r="M101" s="105"/>
      <c r="N101" s="104"/>
      <c r="O101" s="103"/>
      <c r="P101" s="104"/>
      <c r="Q101" s="106"/>
      <c r="R101" s="60">
        <f t="shared" si="21"/>
        <v>0</v>
      </c>
    </row>
    <row r="102" spans="1:18" s="99" customFormat="1" ht="18.75" thickBot="1">
      <c r="A102" s="89">
        <v>15</v>
      </c>
      <c r="B102" s="89">
        <v>16</v>
      </c>
      <c r="C102" s="90" t="s">
        <v>207</v>
      </c>
      <c r="D102" s="91">
        <f>SUM(D103:D112)</f>
        <v>0</v>
      </c>
      <c r="E102" s="92">
        <f>SUM(E103:E112)</f>
        <v>0</v>
      </c>
      <c r="F102" s="93">
        <f t="shared" si="19"/>
        <v>0</v>
      </c>
      <c r="G102" s="94">
        <f>SUM(G103:G112)</f>
        <v>0</v>
      </c>
      <c r="H102" s="95">
        <f aca="true" t="shared" si="25" ref="H102:P102">SUM(H103:H112)</f>
        <v>0</v>
      </c>
      <c r="I102" s="94">
        <f t="shared" si="25"/>
        <v>0</v>
      </c>
      <c r="J102" s="95">
        <f t="shared" si="25"/>
        <v>0</v>
      </c>
      <c r="K102" s="94">
        <f t="shared" si="25"/>
        <v>0</v>
      </c>
      <c r="L102" s="96">
        <f t="shared" si="25"/>
        <v>0</v>
      </c>
      <c r="M102" s="96">
        <f t="shared" si="25"/>
        <v>0</v>
      </c>
      <c r="N102" s="95">
        <f t="shared" si="25"/>
        <v>0</v>
      </c>
      <c r="O102" s="94">
        <f t="shared" si="25"/>
        <v>0</v>
      </c>
      <c r="P102" s="97">
        <f t="shared" si="25"/>
        <v>0</v>
      </c>
      <c r="Q102" s="106"/>
      <c r="R102" s="60">
        <f t="shared" si="21"/>
        <v>0</v>
      </c>
    </row>
    <row r="103" spans="1:18" s="99" customFormat="1" ht="32.25">
      <c r="A103" s="100" t="s">
        <v>369</v>
      </c>
      <c r="B103" s="100">
        <v>80</v>
      </c>
      <c r="C103" s="117" t="s">
        <v>71</v>
      </c>
      <c r="D103" s="58">
        <f aca="true" t="shared" si="26" ref="D103:E112">G103+K103+M103+O103+I103</f>
        <v>0</v>
      </c>
      <c r="E103" s="59">
        <f t="shared" si="26"/>
        <v>0</v>
      </c>
      <c r="F103" s="102">
        <f t="shared" si="19"/>
        <v>0</v>
      </c>
      <c r="G103" s="103"/>
      <c r="H103" s="104"/>
      <c r="I103" s="103"/>
      <c r="J103" s="104"/>
      <c r="K103" s="103"/>
      <c r="L103" s="105"/>
      <c r="M103" s="105"/>
      <c r="N103" s="104"/>
      <c r="O103" s="103"/>
      <c r="P103" s="104"/>
      <c r="Q103" s="106"/>
      <c r="R103" s="60">
        <f t="shared" si="21"/>
        <v>0</v>
      </c>
    </row>
    <row r="104" spans="1:18" s="99" customFormat="1" ht="32.25">
      <c r="A104" s="107" t="s">
        <v>370</v>
      </c>
      <c r="B104" s="107">
        <v>81</v>
      </c>
      <c r="C104" s="108" t="s">
        <v>72</v>
      </c>
      <c r="D104" s="58">
        <f t="shared" si="26"/>
        <v>0</v>
      </c>
      <c r="E104" s="59">
        <f t="shared" si="26"/>
        <v>0</v>
      </c>
      <c r="F104" s="102">
        <f t="shared" si="19"/>
        <v>0</v>
      </c>
      <c r="G104" s="103"/>
      <c r="H104" s="104"/>
      <c r="I104" s="103"/>
      <c r="J104" s="104"/>
      <c r="K104" s="103"/>
      <c r="L104" s="105"/>
      <c r="M104" s="105"/>
      <c r="N104" s="104"/>
      <c r="O104" s="103"/>
      <c r="P104" s="104"/>
      <c r="Q104" s="106"/>
      <c r="R104" s="60">
        <f t="shared" si="21"/>
        <v>0</v>
      </c>
    </row>
    <row r="105" spans="1:18" s="99" customFormat="1" ht="15.75">
      <c r="A105" s="107" t="s">
        <v>371</v>
      </c>
      <c r="B105" s="107">
        <v>82</v>
      </c>
      <c r="C105" s="108" t="s">
        <v>73</v>
      </c>
      <c r="D105" s="58">
        <f t="shared" si="26"/>
        <v>0</v>
      </c>
      <c r="E105" s="59">
        <f t="shared" si="26"/>
        <v>0</v>
      </c>
      <c r="F105" s="102">
        <f t="shared" si="19"/>
        <v>0</v>
      </c>
      <c r="G105" s="103"/>
      <c r="H105" s="104"/>
      <c r="I105" s="103"/>
      <c r="J105" s="104"/>
      <c r="K105" s="103"/>
      <c r="L105" s="105"/>
      <c r="M105" s="105"/>
      <c r="N105" s="104"/>
      <c r="O105" s="103"/>
      <c r="P105" s="104"/>
      <c r="Q105" s="106"/>
      <c r="R105" s="60">
        <f t="shared" si="21"/>
        <v>0</v>
      </c>
    </row>
    <row r="106" spans="1:18" s="99" customFormat="1" ht="15.75">
      <c r="A106" s="107" t="s">
        <v>372</v>
      </c>
      <c r="B106" s="107">
        <v>83</v>
      </c>
      <c r="C106" s="130" t="s">
        <v>210</v>
      </c>
      <c r="D106" s="58">
        <f t="shared" si="26"/>
        <v>0</v>
      </c>
      <c r="E106" s="59">
        <f t="shared" si="26"/>
        <v>0</v>
      </c>
      <c r="F106" s="102">
        <f t="shared" si="19"/>
        <v>0</v>
      </c>
      <c r="G106" s="103"/>
      <c r="H106" s="104"/>
      <c r="I106" s="103"/>
      <c r="J106" s="104"/>
      <c r="K106" s="103"/>
      <c r="L106" s="105"/>
      <c r="M106" s="105"/>
      <c r="N106" s="104"/>
      <c r="O106" s="103"/>
      <c r="P106" s="104"/>
      <c r="Q106" s="106"/>
      <c r="R106" s="60">
        <f t="shared" si="21"/>
        <v>0</v>
      </c>
    </row>
    <row r="107" spans="1:18" s="99" customFormat="1" ht="32.25">
      <c r="A107" s="118" t="s">
        <v>373</v>
      </c>
      <c r="B107" s="118">
        <v>84</v>
      </c>
      <c r="C107" s="108" t="s">
        <v>374</v>
      </c>
      <c r="D107" s="58"/>
      <c r="E107" s="59"/>
      <c r="F107" s="102">
        <f t="shared" si="19"/>
        <v>0</v>
      </c>
      <c r="G107" s="103" t="s">
        <v>16</v>
      </c>
      <c r="H107" s="104" t="s">
        <v>16</v>
      </c>
      <c r="I107" s="103" t="s">
        <v>16</v>
      </c>
      <c r="J107" s="104" t="s">
        <v>16</v>
      </c>
      <c r="K107" s="103" t="s">
        <v>16</v>
      </c>
      <c r="L107" s="105" t="s">
        <v>16</v>
      </c>
      <c r="M107" s="105" t="s">
        <v>16</v>
      </c>
      <c r="N107" s="104" t="s">
        <v>16</v>
      </c>
      <c r="O107" s="103" t="s">
        <v>16</v>
      </c>
      <c r="P107" s="104" t="s">
        <v>16</v>
      </c>
      <c r="Q107" s="106"/>
      <c r="R107" s="60"/>
    </row>
    <row r="108" spans="1:18" s="99" customFormat="1" ht="32.25">
      <c r="A108" s="118" t="s">
        <v>375</v>
      </c>
      <c r="B108" s="118">
        <v>85</v>
      </c>
      <c r="C108" s="108" t="s">
        <v>376</v>
      </c>
      <c r="D108" s="58"/>
      <c r="E108" s="59"/>
      <c r="F108" s="102">
        <f t="shared" si="19"/>
        <v>0</v>
      </c>
      <c r="G108" s="103" t="s">
        <v>16</v>
      </c>
      <c r="H108" s="104" t="s">
        <v>16</v>
      </c>
      <c r="I108" s="103" t="s">
        <v>16</v>
      </c>
      <c r="J108" s="104" t="s">
        <v>16</v>
      </c>
      <c r="K108" s="103" t="s">
        <v>16</v>
      </c>
      <c r="L108" s="105" t="s">
        <v>16</v>
      </c>
      <c r="M108" s="105" t="s">
        <v>16</v>
      </c>
      <c r="N108" s="104" t="s">
        <v>16</v>
      </c>
      <c r="O108" s="103" t="s">
        <v>16</v>
      </c>
      <c r="P108" s="104" t="s">
        <v>16</v>
      </c>
      <c r="Q108" s="106"/>
      <c r="R108" s="60"/>
    </row>
    <row r="109" spans="1:18" s="99" customFormat="1" ht="32.25">
      <c r="A109" s="118" t="s">
        <v>377</v>
      </c>
      <c r="B109" s="118">
        <v>86</v>
      </c>
      <c r="C109" s="108" t="s">
        <v>378</v>
      </c>
      <c r="D109" s="58"/>
      <c r="E109" s="59"/>
      <c r="F109" s="102">
        <f t="shared" si="19"/>
        <v>0</v>
      </c>
      <c r="G109" s="103" t="s">
        <v>16</v>
      </c>
      <c r="H109" s="104" t="s">
        <v>16</v>
      </c>
      <c r="I109" s="103" t="s">
        <v>16</v>
      </c>
      <c r="J109" s="104" t="s">
        <v>16</v>
      </c>
      <c r="K109" s="103" t="s">
        <v>16</v>
      </c>
      <c r="L109" s="105" t="s">
        <v>16</v>
      </c>
      <c r="M109" s="105" t="s">
        <v>16</v>
      </c>
      <c r="N109" s="104" t="s">
        <v>16</v>
      </c>
      <c r="O109" s="103" t="s">
        <v>16</v>
      </c>
      <c r="P109" s="104" t="s">
        <v>16</v>
      </c>
      <c r="Q109" s="106"/>
      <c r="R109" s="60"/>
    </row>
    <row r="110" spans="1:18" s="99" customFormat="1" ht="32.25">
      <c r="A110" s="118" t="s">
        <v>379</v>
      </c>
      <c r="B110" s="118">
        <v>87</v>
      </c>
      <c r="C110" s="108" t="s">
        <v>380</v>
      </c>
      <c r="D110" s="58"/>
      <c r="E110" s="59"/>
      <c r="F110" s="102">
        <f t="shared" si="19"/>
        <v>0</v>
      </c>
      <c r="G110" s="103" t="s">
        <v>16</v>
      </c>
      <c r="H110" s="104" t="s">
        <v>16</v>
      </c>
      <c r="I110" s="103" t="s">
        <v>16</v>
      </c>
      <c r="J110" s="104" t="s">
        <v>16</v>
      </c>
      <c r="K110" s="103" t="s">
        <v>16</v>
      </c>
      <c r="L110" s="105" t="s">
        <v>16</v>
      </c>
      <c r="M110" s="105" t="s">
        <v>16</v>
      </c>
      <c r="N110" s="104" t="s">
        <v>16</v>
      </c>
      <c r="O110" s="103" t="s">
        <v>16</v>
      </c>
      <c r="P110" s="104" t="s">
        <v>16</v>
      </c>
      <c r="Q110" s="106"/>
      <c r="R110" s="60"/>
    </row>
    <row r="111" spans="1:18" s="99" customFormat="1" ht="32.25">
      <c r="A111" s="118" t="s">
        <v>381</v>
      </c>
      <c r="B111" s="118">
        <v>88</v>
      </c>
      <c r="C111" s="108" t="s">
        <v>382</v>
      </c>
      <c r="D111" s="58"/>
      <c r="E111" s="59"/>
      <c r="F111" s="102">
        <f t="shared" si="19"/>
        <v>0</v>
      </c>
      <c r="G111" s="103" t="s">
        <v>16</v>
      </c>
      <c r="H111" s="104" t="s">
        <v>16</v>
      </c>
      <c r="I111" s="103" t="s">
        <v>16</v>
      </c>
      <c r="J111" s="104" t="s">
        <v>16</v>
      </c>
      <c r="K111" s="103" t="s">
        <v>16</v>
      </c>
      <c r="L111" s="105" t="s">
        <v>16</v>
      </c>
      <c r="M111" s="105" t="s">
        <v>16</v>
      </c>
      <c r="N111" s="104" t="s">
        <v>16</v>
      </c>
      <c r="O111" s="103" t="s">
        <v>16</v>
      </c>
      <c r="P111" s="104" t="s">
        <v>16</v>
      </c>
      <c r="Q111" s="106"/>
      <c r="R111" s="60"/>
    </row>
    <row r="112" spans="1:18" s="99" customFormat="1" ht="33" thickBot="1">
      <c r="A112" s="115" t="s">
        <v>383</v>
      </c>
      <c r="B112" s="115">
        <v>89</v>
      </c>
      <c r="C112" s="120" t="s">
        <v>74</v>
      </c>
      <c r="D112" s="58">
        <f t="shared" si="26"/>
        <v>0</v>
      </c>
      <c r="E112" s="59">
        <f t="shared" si="26"/>
        <v>0</v>
      </c>
      <c r="F112" s="102">
        <f t="shared" si="19"/>
        <v>0</v>
      </c>
      <c r="G112" s="103"/>
      <c r="H112" s="104"/>
      <c r="I112" s="103"/>
      <c r="J112" s="104"/>
      <c r="K112" s="103"/>
      <c r="L112" s="105"/>
      <c r="M112" s="105"/>
      <c r="N112" s="104"/>
      <c r="O112" s="103"/>
      <c r="P112" s="104"/>
      <c r="Q112" s="106"/>
      <c r="R112" s="60">
        <f t="shared" si="21"/>
        <v>0</v>
      </c>
    </row>
    <row r="113" spans="1:18" s="99" customFormat="1" ht="18.75" thickBot="1">
      <c r="A113" s="89" t="s">
        <v>101</v>
      </c>
      <c r="B113" s="89">
        <v>17</v>
      </c>
      <c r="C113" s="90" t="s">
        <v>165</v>
      </c>
      <c r="D113" s="91">
        <f>SUM(D114:D120)</f>
        <v>0</v>
      </c>
      <c r="E113" s="92">
        <f>SUM(E114:E120)</f>
        <v>0</v>
      </c>
      <c r="F113" s="93">
        <f t="shared" si="19"/>
        <v>0</v>
      </c>
      <c r="G113" s="94">
        <f>SUM(G114:G120)</f>
        <v>0</v>
      </c>
      <c r="H113" s="95">
        <f aca="true" t="shared" si="27" ref="H113:P113">SUM(H114:H120)</f>
        <v>0</v>
      </c>
      <c r="I113" s="94">
        <f t="shared" si="27"/>
        <v>0</v>
      </c>
      <c r="J113" s="95">
        <f t="shared" si="27"/>
        <v>0</v>
      </c>
      <c r="K113" s="94">
        <f t="shared" si="27"/>
        <v>0</v>
      </c>
      <c r="L113" s="96">
        <f t="shared" si="27"/>
        <v>0</v>
      </c>
      <c r="M113" s="96">
        <f t="shared" si="27"/>
        <v>0</v>
      </c>
      <c r="N113" s="95">
        <f t="shared" si="27"/>
        <v>0</v>
      </c>
      <c r="O113" s="94">
        <f t="shared" si="27"/>
        <v>0</v>
      </c>
      <c r="P113" s="97">
        <f t="shared" si="27"/>
        <v>0</v>
      </c>
      <c r="Q113" s="106"/>
      <c r="R113" s="60">
        <f t="shared" si="21"/>
        <v>0</v>
      </c>
    </row>
    <row r="114" spans="1:18" s="99" customFormat="1" ht="32.25">
      <c r="A114" s="100" t="s">
        <v>384</v>
      </c>
      <c r="B114" s="100">
        <v>90</v>
      </c>
      <c r="C114" s="117" t="s">
        <v>167</v>
      </c>
      <c r="D114" s="58"/>
      <c r="E114" s="59"/>
      <c r="F114" s="102">
        <f t="shared" si="19"/>
        <v>0</v>
      </c>
      <c r="G114" s="103" t="s">
        <v>16</v>
      </c>
      <c r="H114" s="104" t="s">
        <v>16</v>
      </c>
      <c r="I114" s="103" t="s">
        <v>16</v>
      </c>
      <c r="J114" s="104" t="s">
        <v>16</v>
      </c>
      <c r="K114" s="103" t="s">
        <v>16</v>
      </c>
      <c r="L114" s="105" t="s">
        <v>16</v>
      </c>
      <c r="M114" s="105" t="s">
        <v>16</v>
      </c>
      <c r="N114" s="104" t="s">
        <v>16</v>
      </c>
      <c r="O114" s="103" t="s">
        <v>16</v>
      </c>
      <c r="P114" s="104" t="s">
        <v>16</v>
      </c>
      <c r="Q114" s="106"/>
      <c r="R114" s="60"/>
    </row>
    <row r="115" spans="1:18" s="99" customFormat="1" ht="32.25">
      <c r="A115" s="107" t="s">
        <v>385</v>
      </c>
      <c r="B115" s="107">
        <v>91</v>
      </c>
      <c r="C115" s="108" t="s">
        <v>168</v>
      </c>
      <c r="D115" s="58"/>
      <c r="E115" s="59"/>
      <c r="F115" s="102">
        <f t="shared" si="19"/>
        <v>0</v>
      </c>
      <c r="G115" s="103" t="s">
        <v>16</v>
      </c>
      <c r="H115" s="104" t="s">
        <v>16</v>
      </c>
      <c r="I115" s="103" t="s">
        <v>16</v>
      </c>
      <c r="J115" s="104" t="s">
        <v>16</v>
      </c>
      <c r="K115" s="103" t="s">
        <v>16</v>
      </c>
      <c r="L115" s="105" t="s">
        <v>16</v>
      </c>
      <c r="M115" s="105" t="s">
        <v>16</v>
      </c>
      <c r="N115" s="104" t="s">
        <v>16</v>
      </c>
      <c r="O115" s="103" t="s">
        <v>16</v>
      </c>
      <c r="P115" s="104" t="s">
        <v>16</v>
      </c>
      <c r="Q115" s="106"/>
      <c r="R115" s="60"/>
    </row>
    <row r="116" spans="1:18" s="99" customFormat="1" ht="65.25">
      <c r="A116" s="107" t="s">
        <v>386</v>
      </c>
      <c r="B116" s="107">
        <v>92</v>
      </c>
      <c r="C116" s="108" t="s">
        <v>220</v>
      </c>
      <c r="D116" s="58"/>
      <c r="E116" s="59"/>
      <c r="F116" s="102">
        <f t="shared" si="19"/>
        <v>0</v>
      </c>
      <c r="G116" s="103" t="s">
        <v>16</v>
      </c>
      <c r="H116" s="104" t="s">
        <v>16</v>
      </c>
      <c r="I116" s="103" t="s">
        <v>16</v>
      </c>
      <c r="J116" s="104" t="s">
        <v>16</v>
      </c>
      <c r="K116" s="103" t="s">
        <v>16</v>
      </c>
      <c r="L116" s="105" t="s">
        <v>16</v>
      </c>
      <c r="M116" s="105" t="s">
        <v>16</v>
      </c>
      <c r="N116" s="104" t="s">
        <v>16</v>
      </c>
      <c r="O116" s="103" t="s">
        <v>16</v>
      </c>
      <c r="P116" s="104" t="s">
        <v>16</v>
      </c>
      <c r="Q116" s="106"/>
      <c r="R116" s="60"/>
    </row>
    <row r="117" spans="1:18" s="99" customFormat="1" ht="32.25">
      <c r="A117" s="107" t="s">
        <v>387</v>
      </c>
      <c r="B117" s="107">
        <v>93</v>
      </c>
      <c r="C117" s="108" t="s">
        <v>166</v>
      </c>
      <c r="D117" s="58"/>
      <c r="E117" s="59"/>
      <c r="F117" s="102">
        <f t="shared" si="19"/>
        <v>0</v>
      </c>
      <c r="G117" s="103" t="s">
        <v>16</v>
      </c>
      <c r="H117" s="104" t="s">
        <v>16</v>
      </c>
      <c r="I117" s="103" t="s">
        <v>16</v>
      </c>
      <c r="J117" s="104" t="s">
        <v>16</v>
      </c>
      <c r="K117" s="103" t="s">
        <v>16</v>
      </c>
      <c r="L117" s="105" t="s">
        <v>16</v>
      </c>
      <c r="M117" s="105" t="s">
        <v>16</v>
      </c>
      <c r="N117" s="104" t="s">
        <v>16</v>
      </c>
      <c r="O117" s="103" t="s">
        <v>16</v>
      </c>
      <c r="P117" s="104" t="s">
        <v>16</v>
      </c>
      <c r="Q117" s="106"/>
      <c r="R117" s="60"/>
    </row>
    <row r="118" spans="1:18" s="99" customFormat="1" ht="32.25">
      <c r="A118" s="107" t="s">
        <v>388</v>
      </c>
      <c r="B118" s="107">
        <v>94</v>
      </c>
      <c r="C118" s="108" t="s">
        <v>389</v>
      </c>
      <c r="D118" s="58">
        <f aca="true" t="shared" si="28" ref="D118:E120">G118+K118+M118+O118+I118</f>
        <v>0</v>
      </c>
      <c r="E118" s="59">
        <f t="shared" si="28"/>
        <v>0</v>
      </c>
      <c r="F118" s="102">
        <f t="shared" si="19"/>
        <v>0</v>
      </c>
      <c r="G118" s="103"/>
      <c r="H118" s="104"/>
      <c r="I118" s="103"/>
      <c r="J118" s="104"/>
      <c r="K118" s="103"/>
      <c r="L118" s="105"/>
      <c r="M118" s="105"/>
      <c r="N118" s="104"/>
      <c r="O118" s="103"/>
      <c r="P118" s="104"/>
      <c r="Q118" s="106"/>
      <c r="R118" s="60">
        <f t="shared" si="21"/>
        <v>0</v>
      </c>
    </row>
    <row r="119" spans="1:18" s="99" customFormat="1" ht="32.25">
      <c r="A119" s="107" t="s">
        <v>390</v>
      </c>
      <c r="B119" s="107">
        <v>95</v>
      </c>
      <c r="C119" s="108" t="s">
        <v>391</v>
      </c>
      <c r="D119" s="58">
        <f t="shared" si="28"/>
        <v>0</v>
      </c>
      <c r="E119" s="59">
        <f t="shared" si="28"/>
        <v>0</v>
      </c>
      <c r="F119" s="102">
        <f t="shared" si="19"/>
        <v>0</v>
      </c>
      <c r="G119" s="103"/>
      <c r="H119" s="104"/>
      <c r="I119" s="103"/>
      <c r="J119" s="104"/>
      <c r="K119" s="103"/>
      <c r="L119" s="105"/>
      <c r="M119" s="105"/>
      <c r="N119" s="104"/>
      <c r="O119" s="103"/>
      <c r="P119" s="104"/>
      <c r="Q119" s="106"/>
      <c r="R119" s="60">
        <f t="shared" si="21"/>
        <v>0</v>
      </c>
    </row>
    <row r="120" spans="1:18" s="99" customFormat="1" ht="33" thickBot="1">
      <c r="A120" s="115" t="s">
        <v>392</v>
      </c>
      <c r="B120" s="115">
        <v>96</v>
      </c>
      <c r="C120" s="120" t="s">
        <v>393</v>
      </c>
      <c r="D120" s="58">
        <f t="shared" si="28"/>
        <v>0</v>
      </c>
      <c r="E120" s="59">
        <f t="shared" si="28"/>
        <v>0</v>
      </c>
      <c r="F120" s="102">
        <f t="shared" si="19"/>
        <v>0</v>
      </c>
      <c r="G120" s="103"/>
      <c r="H120" s="104"/>
      <c r="I120" s="103"/>
      <c r="J120" s="104"/>
      <c r="K120" s="103"/>
      <c r="L120" s="105"/>
      <c r="M120" s="105"/>
      <c r="N120" s="104"/>
      <c r="O120" s="103"/>
      <c r="P120" s="104"/>
      <c r="Q120" s="106"/>
      <c r="R120" s="60">
        <f t="shared" si="21"/>
        <v>0</v>
      </c>
    </row>
    <row r="121" spans="1:18" s="99" customFormat="1" ht="18.75" thickBot="1">
      <c r="A121" s="89" t="s">
        <v>105</v>
      </c>
      <c r="B121" s="89">
        <v>18</v>
      </c>
      <c r="C121" s="90" t="s">
        <v>84</v>
      </c>
      <c r="D121" s="91">
        <f>SUM(D122:D126)</f>
        <v>0</v>
      </c>
      <c r="E121" s="92">
        <f>SUM(E122:E126)</f>
        <v>0</v>
      </c>
      <c r="F121" s="93">
        <f t="shared" si="19"/>
        <v>0</v>
      </c>
      <c r="G121" s="94">
        <f>SUM(G122:G126)</f>
        <v>0</v>
      </c>
      <c r="H121" s="95">
        <f aca="true" t="shared" si="29" ref="H121:P121">SUM(H122:H126)</f>
        <v>0</v>
      </c>
      <c r="I121" s="94">
        <f t="shared" si="29"/>
        <v>0</v>
      </c>
      <c r="J121" s="95">
        <f t="shared" si="29"/>
        <v>0</v>
      </c>
      <c r="K121" s="94">
        <f t="shared" si="29"/>
        <v>0</v>
      </c>
      <c r="L121" s="96">
        <f t="shared" si="29"/>
        <v>0</v>
      </c>
      <c r="M121" s="96">
        <f t="shared" si="29"/>
        <v>0</v>
      </c>
      <c r="N121" s="95">
        <f t="shared" si="29"/>
        <v>0</v>
      </c>
      <c r="O121" s="94">
        <f t="shared" si="29"/>
        <v>0</v>
      </c>
      <c r="P121" s="97">
        <f t="shared" si="29"/>
        <v>0</v>
      </c>
      <c r="Q121" s="106"/>
      <c r="R121" s="60">
        <f t="shared" si="21"/>
        <v>0</v>
      </c>
    </row>
    <row r="122" spans="1:18" s="99" customFormat="1" ht="15.75">
      <c r="A122" s="116" t="s">
        <v>394</v>
      </c>
      <c r="B122" s="116">
        <v>97</v>
      </c>
      <c r="C122" s="117" t="s">
        <v>395</v>
      </c>
      <c r="D122" s="58">
        <f aca="true" t="shared" si="30" ref="D122:E126">G122+K122+M122+O122+I122</f>
        <v>0</v>
      </c>
      <c r="E122" s="59">
        <f t="shared" si="30"/>
        <v>0</v>
      </c>
      <c r="F122" s="102">
        <f t="shared" si="19"/>
        <v>0</v>
      </c>
      <c r="G122" s="103"/>
      <c r="H122" s="104"/>
      <c r="I122" s="103"/>
      <c r="J122" s="104"/>
      <c r="K122" s="103"/>
      <c r="L122" s="105"/>
      <c r="M122" s="105"/>
      <c r="N122" s="104"/>
      <c r="O122" s="103"/>
      <c r="P122" s="104"/>
      <c r="Q122" s="106"/>
      <c r="R122" s="60">
        <f t="shared" si="21"/>
        <v>0</v>
      </c>
    </row>
    <row r="123" spans="1:18" s="99" customFormat="1" ht="15.75">
      <c r="A123" s="118" t="s">
        <v>396</v>
      </c>
      <c r="B123" s="118">
        <v>98</v>
      </c>
      <c r="C123" s="108" t="s">
        <v>397</v>
      </c>
      <c r="D123" s="58"/>
      <c r="E123" s="59"/>
      <c r="F123" s="110">
        <f t="shared" si="19"/>
        <v>0</v>
      </c>
      <c r="G123" s="103" t="s">
        <v>16</v>
      </c>
      <c r="H123" s="104" t="s">
        <v>16</v>
      </c>
      <c r="I123" s="103" t="s">
        <v>16</v>
      </c>
      <c r="J123" s="104" t="s">
        <v>16</v>
      </c>
      <c r="K123" s="103" t="s">
        <v>16</v>
      </c>
      <c r="L123" s="105" t="s">
        <v>16</v>
      </c>
      <c r="M123" s="105" t="s">
        <v>16</v>
      </c>
      <c r="N123" s="104" t="s">
        <v>16</v>
      </c>
      <c r="O123" s="103" t="s">
        <v>16</v>
      </c>
      <c r="P123" s="104" t="s">
        <v>16</v>
      </c>
      <c r="Q123" s="106"/>
      <c r="R123" s="60"/>
    </row>
    <row r="124" spans="1:18" s="99" customFormat="1" ht="15.75">
      <c r="A124" s="107" t="s">
        <v>398</v>
      </c>
      <c r="B124" s="107">
        <v>99</v>
      </c>
      <c r="C124" s="108" t="s">
        <v>636</v>
      </c>
      <c r="D124" s="58">
        <f t="shared" si="30"/>
        <v>0</v>
      </c>
      <c r="E124" s="59">
        <f t="shared" si="30"/>
        <v>0</v>
      </c>
      <c r="F124" s="102">
        <f t="shared" si="19"/>
        <v>0</v>
      </c>
      <c r="G124" s="103"/>
      <c r="H124" s="104"/>
      <c r="I124" s="103"/>
      <c r="J124" s="104"/>
      <c r="K124" s="103"/>
      <c r="L124" s="105"/>
      <c r="M124" s="105"/>
      <c r="N124" s="104"/>
      <c r="O124" s="103"/>
      <c r="P124" s="104"/>
      <c r="Q124" s="106"/>
      <c r="R124" s="60">
        <f t="shared" si="21"/>
        <v>0</v>
      </c>
    </row>
    <row r="125" spans="1:18" s="99" customFormat="1" ht="15.75">
      <c r="A125" s="107" t="s">
        <v>399</v>
      </c>
      <c r="B125" s="107">
        <v>100</v>
      </c>
      <c r="C125" s="108" t="s">
        <v>637</v>
      </c>
      <c r="D125" s="58">
        <f t="shared" si="30"/>
        <v>0</v>
      </c>
      <c r="E125" s="59">
        <f t="shared" si="30"/>
        <v>0</v>
      </c>
      <c r="F125" s="102">
        <f t="shared" si="19"/>
        <v>0</v>
      </c>
      <c r="G125" s="103"/>
      <c r="H125" s="104"/>
      <c r="I125" s="103"/>
      <c r="J125" s="104"/>
      <c r="K125" s="103"/>
      <c r="L125" s="105"/>
      <c r="M125" s="105"/>
      <c r="N125" s="104"/>
      <c r="O125" s="103"/>
      <c r="P125" s="104"/>
      <c r="Q125" s="106"/>
      <c r="R125" s="60">
        <f t="shared" si="21"/>
        <v>0</v>
      </c>
    </row>
    <row r="126" spans="1:18" s="99" customFormat="1" ht="16.5" thickBot="1">
      <c r="A126" s="119" t="s">
        <v>400</v>
      </c>
      <c r="B126" s="119">
        <v>101</v>
      </c>
      <c r="C126" s="120" t="s">
        <v>85</v>
      </c>
      <c r="D126" s="58">
        <f t="shared" si="30"/>
        <v>0</v>
      </c>
      <c r="E126" s="59">
        <f t="shared" si="30"/>
        <v>0</v>
      </c>
      <c r="F126" s="102">
        <f t="shared" si="19"/>
        <v>0</v>
      </c>
      <c r="G126" s="103"/>
      <c r="H126" s="104"/>
      <c r="I126" s="103"/>
      <c r="J126" s="104"/>
      <c r="K126" s="103"/>
      <c r="L126" s="105"/>
      <c r="M126" s="105"/>
      <c r="N126" s="104"/>
      <c r="O126" s="103"/>
      <c r="P126" s="104"/>
      <c r="Q126" s="106"/>
      <c r="R126" s="60">
        <f t="shared" si="21"/>
        <v>0</v>
      </c>
    </row>
    <row r="127" spans="1:18" s="99" customFormat="1" ht="18.75" thickBot="1">
      <c r="A127" s="89">
        <v>18</v>
      </c>
      <c r="B127" s="89">
        <v>19</v>
      </c>
      <c r="C127" s="90" t="s">
        <v>223</v>
      </c>
      <c r="D127" s="91">
        <f>SUM(D128:D155)</f>
        <v>0</v>
      </c>
      <c r="E127" s="92">
        <f>SUM(E128:E155)</f>
        <v>0</v>
      </c>
      <c r="F127" s="93">
        <f t="shared" si="19"/>
        <v>0</v>
      </c>
      <c r="G127" s="94">
        <f>SUM(G128:G155)</f>
        <v>0</v>
      </c>
      <c r="H127" s="95">
        <f aca="true" t="shared" si="31" ref="H127:P127">SUM(H128:H155)</f>
        <v>0</v>
      </c>
      <c r="I127" s="94">
        <f t="shared" si="31"/>
        <v>0</v>
      </c>
      <c r="J127" s="95">
        <f t="shared" si="31"/>
        <v>0</v>
      </c>
      <c r="K127" s="94">
        <f t="shared" si="31"/>
        <v>0</v>
      </c>
      <c r="L127" s="96">
        <f t="shared" si="31"/>
        <v>0</v>
      </c>
      <c r="M127" s="96">
        <f t="shared" si="31"/>
        <v>0</v>
      </c>
      <c r="N127" s="95">
        <f t="shared" si="31"/>
        <v>0</v>
      </c>
      <c r="O127" s="94">
        <f t="shared" si="31"/>
        <v>0</v>
      </c>
      <c r="P127" s="97">
        <f t="shared" si="31"/>
        <v>0</v>
      </c>
      <c r="Q127" s="106"/>
      <c r="R127" s="60">
        <f t="shared" si="21"/>
        <v>0</v>
      </c>
    </row>
    <row r="128" spans="1:18" s="99" customFormat="1" ht="48.75">
      <c r="A128" s="116" t="s">
        <v>401</v>
      </c>
      <c r="B128" s="116">
        <v>102</v>
      </c>
      <c r="C128" s="117" t="s">
        <v>402</v>
      </c>
      <c r="D128" s="58">
        <f>G128+K128+M128+O128+I128</f>
        <v>0</v>
      </c>
      <c r="E128" s="59">
        <f>H128+L128+N128+P128+J128</f>
        <v>0</v>
      </c>
      <c r="F128" s="102">
        <f t="shared" si="19"/>
        <v>0</v>
      </c>
      <c r="G128" s="103"/>
      <c r="H128" s="104"/>
      <c r="I128" s="103"/>
      <c r="J128" s="104"/>
      <c r="K128" s="103"/>
      <c r="L128" s="105"/>
      <c r="M128" s="105"/>
      <c r="N128" s="104"/>
      <c r="O128" s="103"/>
      <c r="P128" s="104"/>
      <c r="Q128" s="106"/>
      <c r="R128" s="60">
        <f t="shared" si="21"/>
        <v>0</v>
      </c>
    </row>
    <row r="129" spans="1:18" s="99" customFormat="1" ht="61.5" customHeight="1">
      <c r="A129" s="118" t="s">
        <v>403</v>
      </c>
      <c r="B129" s="118">
        <v>103</v>
      </c>
      <c r="C129" s="108" t="s">
        <v>404</v>
      </c>
      <c r="D129" s="58"/>
      <c r="E129" s="59"/>
      <c r="F129" s="102">
        <f t="shared" si="19"/>
        <v>0</v>
      </c>
      <c r="G129" s="103" t="s">
        <v>16</v>
      </c>
      <c r="H129" s="104" t="s">
        <v>16</v>
      </c>
      <c r="I129" s="103" t="s">
        <v>16</v>
      </c>
      <c r="J129" s="104" t="s">
        <v>16</v>
      </c>
      <c r="K129" s="103" t="s">
        <v>16</v>
      </c>
      <c r="L129" s="105" t="s">
        <v>16</v>
      </c>
      <c r="M129" s="105" t="s">
        <v>16</v>
      </c>
      <c r="N129" s="104" t="s">
        <v>16</v>
      </c>
      <c r="O129" s="103" t="s">
        <v>16</v>
      </c>
      <c r="P129" s="104" t="s">
        <v>16</v>
      </c>
      <c r="Q129" s="106"/>
      <c r="R129" s="60"/>
    </row>
    <row r="130" spans="1:18" s="99" customFormat="1" ht="49.5" customHeight="1">
      <c r="A130" s="118" t="s">
        <v>405</v>
      </c>
      <c r="B130" s="118">
        <v>104</v>
      </c>
      <c r="C130" s="108" t="s">
        <v>406</v>
      </c>
      <c r="D130" s="58">
        <f>G130+K130+M130+O130+I130</f>
        <v>0</v>
      </c>
      <c r="E130" s="59">
        <f>H130+L130+N130+P130+J130</f>
        <v>0</v>
      </c>
      <c r="F130" s="102">
        <f t="shared" si="19"/>
        <v>0</v>
      </c>
      <c r="G130" s="103"/>
      <c r="H130" s="104"/>
      <c r="I130" s="103"/>
      <c r="J130" s="104"/>
      <c r="K130" s="103"/>
      <c r="L130" s="105"/>
      <c r="M130" s="105"/>
      <c r="N130" s="104"/>
      <c r="O130" s="103"/>
      <c r="P130" s="104"/>
      <c r="Q130" s="106"/>
      <c r="R130" s="60">
        <f t="shared" si="21"/>
        <v>0</v>
      </c>
    </row>
    <row r="131" spans="1:18" s="99" customFormat="1" ht="51" customHeight="1">
      <c r="A131" s="118" t="s">
        <v>407</v>
      </c>
      <c r="B131" s="118">
        <v>105</v>
      </c>
      <c r="C131" s="108" t="s">
        <v>408</v>
      </c>
      <c r="D131" s="58"/>
      <c r="E131" s="59"/>
      <c r="F131" s="102">
        <f t="shared" si="19"/>
        <v>0</v>
      </c>
      <c r="G131" s="103" t="s">
        <v>16</v>
      </c>
      <c r="H131" s="104" t="s">
        <v>16</v>
      </c>
      <c r="I131" s="103" t="s">
        <v>16</v>
      </c>
      <c r="J131" s="104" t="s">
        <v>16</v>
      </c>
      <c r="K131" s="103" t="s">
        <v>16</v>
      </c>
      <c r="L131" s="105" t="s">
        <v>16</v>
      </c>
      <c r="M131" s="105" t="s">
        <v>16</v>
      </c>
      <c r="N131" s="104" t="s">
        <v>16</v>
      </c>
      <c r="O131" s="103" t="s">
        <v>16</v>
      </c>
      <c r="P131" s="104" t="s">
        <v>16</v>
      </c>
      <c r="Q131" s="106"/>
      <c r="R131" s="60"/>
    </row>
    <row r="132" spans="1:18" s="99" customFormat="1" ht="56.25" customHeight="1">
      <c r="A132" s="118" t="s">
        <v>409</v>
      </c>
      <c r="B132" s="118">
        <v>106</v>
      </c>
      <c r="C132" s="108" t="s">
        <v>410</v>
      </c>
      <c r="D132" s="58"/>
      <c r="E132" s="59"/>
      <c r="F132" s="102">
        <f t="shared" si="19"/>
        <v>0</v>
      </c>
      <c r="G132" s="103" t="s">
        <v>16</v>
      </c>
      <c r="H132" s="104" t="s">
        <v>16</v>
      </c>
      <c r="I132" s="103" t="s">
        <v>16</v>
      </c>
      <c r="J132" s="104" t="s">
        <v>16</v>
      </c>
      <c r="K132" s="103" t="s">
        <v>16</v>
      </c>
      <c r="L132" s="105" t="s">
        <v>16</v>
      </c>
      <c r="M132" s="105" t="s">
        <v>16</v>
      </c>
      <c r="N132" s="104" t="s">
        <v>16</v>
      </c>
      <c r="O132" s="103" t="s">
        <v>16</v>
      </c>
      <c r="P132" s="104" t="s">
        <v>16</v>
      </c>
      <c r="Q132" s="106"/>
      <c r="R132" s="60"/>
    </row>
    <row r="133" spans="1:18" s="99" customFormat="1" ht="47.25" customHeight="1">
      <c r="A133" s="118" t="s">
        <v>411</v>
      </c>
      <c r="B133" s="118">
        <v>107</v>
      </c>
      <c r="C133" s="108" t="s">
        <v>412</v>
      </c>
      <c r="D133" s="58">
        <f aca="true" t="shared" si="32" ref="D133:E140">G133+K133+M133+O133+I133</f>
        <v>0</v>
      </c>
      <c r="E133" s="59">
        <f t="shared" si="32"/>
        <v>0</v>
      </c>
      <c r="F133" s="102">
        <f t="shared" si="19"/>
        <v>0</v>
      </c>
      <c r="G133" s="103"/>
      <c r="H133" s="104"/>
      <c r="I133" s="103"/>
      <c r="J133" s="104"/>
      <c r="K133" s="103"/>
      <c r="L133" s="105"/>
      <c r="M133" s="105"/>
      <c r="N133" s="104"/>
      <c r="O133" s="103"/>
      <c r="P133" s="104"/>
      <c r="Q133" s="106"/>
      <c r="R133" s="60">
        <f t="shared" si="21"/>
        <v>0</v>
      </c>
    </row>
    <row r="134" spans="1:18" s="99" customFormat="1" ht="48" customHeight="1">
      <c r="A134" s="118" t="s">
        <v>413</v>
      </c>
      <c r="B134" s="118">
        <v>108</v>
      </c>
      <c r="C134" s="108" t="s">
        <v>414</v>
      </c>
      <c r="D134" s="58">
        <f t="shared" si="32"/>
        <v>0</v>
      </c>
      <c r="E134" s="59">
        <f t="shared" si="32"/>
        <v>0</v>
      </c>
      <c r="F134" s="102">
        <f t="shared" si="19"/>
        <v>0</v>
      </c>
      <c r="G134" s="103"/>
      <c r="H134" s="104"/>
      <c r="I134" s="103"/>
      <c r="J134" s="104"/>
      <c r="K134" s="103"/>
      <c r="L134" s="105"/>
      <c r="M134" s="105"/>
      <c r="N134" s="104"/>
      <c r="O134" s="103"/>
      <c r="P134" s="104"/>
      <c r="Q134" s="106"/>
      <c r="R134" s="60">
        <f t="shared" si="21"/>
        <v>0</v>
      </c>
    </row>
    <row r="135" spans="1:18" s="99" customFormat="1" ht="63" customHeight="1">
      <c r="A135" s="118" t="s">
        <v>415</v>
      </c>
      <c r="B135" s="118">
        <v>109</v>
      </c>
      <c r="C135" s="108" t="s">
        <v>416</v>
      </c>
      <c r="D135" s="58">
        <f t="shared" si="32"/>
        <v>0</v>
      </c>
      <c r="E135" s="59">
        <f t="shared" si="32"/>
        <v>0</v>
      </c>
      <c r="F135" s="102">
        <f t="shared" si="19"/>
        <v>0</v>
      </c>
      <c r="G135" s="103"/>
      <c r="H135" s="104"/>
      <c r="I135" s="103"/>
      <c r="J135" s="104"/>
      <c r="K135" s="103"/>
      <c r="L135" s="105"/>
      <c r="M135" s="105"/>
      <c r="N135" s="104"/>
      <c r="O135" s="103"/>
      <c r="P135" s="104"/>
      <c r="Q135" s="106"/>
      <c r="R135" s="60">
        <f t="shared" si="21"/>
        <v>0</v>
      </c>
    </row>
    <row r="136" spans="1:18" s="99" customFormat="1" ht="57.75" customHeight="1">
      <c r="A136" s="118" t="s">
        <v>417</v>
      </c>
      <c r="B136" s="118">
        <v>110</v>
      </c>
      <c r="C136" s="108" t="s">
        <v>418</v>
      </c>
      <c r="D136" s="58">
        <f t="shared" si="32"/>
        <v>0</v>
      </c>
      <c r="E136" s="59">
        <f t="shared" si="32"/>
        <v>0</v>
      </c>
      <c r="F136" s="102">
        <f t="shared" si="19"/>
        <v>0</v>
      </c>
      <c r="G136" s="103"/>
      <c r="H136" s="104"/>
      <c r="I136" s="103"/>
      <c r="J136" s="104"/>
      <c r="K136" s="103"/>
      <c r="L136" s="105"/>
      <c r="M136" s="105"/>
      <c r="N136" s="104"/>
      <c r="O136" s="103"/>
      <c r="P136" s="104"/>
      <c r="Q136" s="106"/>
      <c r="R136" s="60">
        <f t="shared" si="21"/>
        <v>0</v>
      </c>
    </row>
    <row r="137" spans="1:18" s="99" customFormat="1" ht="22.5" customHeight="1">
      <c r="A137" s="118" t="s">
        <v>419</v>
      </c>
      <c r="B137" s="118">
        <v>111</v>
      </c>
      <c r="C137" s="108" t="s">
        <v>420</v>
      </c>
      <c r="D137" s="58">
        <f t="shared" si="32"/>
        <v>0</v>
      </c>
      <c r="E137" s="59">
        <f t="shared" si="32"/>
        <v>0</v>
      </c>
      <c r="F137" s="102">
        <f t="shared" si="19"/>
        <v>0</v>
      </c>
      <c r="G137" s="103"/>
      <c r="H137" s="104"/>
      <c r="I137" s="103"/>
      <c r="J137" s="104"/>
      <c r="K137" s="103"/>
      <c r="L137" s="105"/>
      <c r="M137" s="105"/>
      <c r="N137" s="104"/>
      <c r="O137" s="103"/>
      <c r="P137" s="104"/>
      <c r="Q137" s="106"/>
      <c r="R137" s="60">
        <f t="shared" si="21"/>
        <v>0</v>
      </c>
    </row>
    <row r="138" spans="1:18" s="99" customFormat="1" ht="15.75">
      <c r="A138" s="118" t="s">
        <v>421</v>
      </c>
      <c r="B138" s="118">
        <v>112</v>
      </c>
      <c r="C138" s="108" t="s">
        <v>422</v>
      </c>
      <c r="D138" s="58">
        <f t="shared" si="32"/>
        <v>0</v>
      </c>
      <c r="E138" s="59">
        <f t="shared" si="32"/>
        <v>0</v>
      </c>
      <c r="F138" s="102">
        <f aca="true" t="shared" si="33" ref="F138:F201">IF(E138=0,0,ROUND(D138/E138,1))</f>
        <v>0</v>
      </c>
      <c r="G138" s="103"/>
      <c r="H138" s="104"/>
      <c r="I138" s="103"/>
      <c r="J138" s="104"/>
      <c r="K138" s="103"/>
      <c r="L138" s="105"/>
      <c r="M138" s="105"/>
      <c r="N138" s="104"/>
      <c r="O138" s="103"/>
      <c r="P138" s="104"/>
      <c r="Q138" s="106"/>
      <c r="R138" s="60">
        <f t="shared" si="21"/>
        <v>0</v>
      </c>
    </row>
    <row r="139" spans="1:18" s="99" customFormat="1" ht="15.75">
      <c r="A139" s="118" t="s">
        <v>423</v>
      </c>
      <c r="B139" s="118">
        <v>113</v>
      </c>
      <c r="C139" s="108" t="s">
        <v>424</v>
      </c>
      <c r="D139" s="58">
        <f t="shared" si="32"/>
        <v>0</v>
      </c>
      <c r="E139" s="59">
        <f t="shared" si="32"/>
        <v>0</v>
      </c>
      <c r="F139" s="102">
        <f t="shared" si="33"/>
        <v>0</v>
      </c>
      <c r="G139" s="103"/>
      <c r="H139" s="104"/>
      <c r="I139" s="103"/>
      <c r="J139" s="104"/>
      <c r="K139" s="103"/>
      <c r="L139" s="105"/>
      <c r="M139" s="105"/>
      <c r="N139" s="104"/>
      <c r="O139" s="103"/>
      <c r="P139" s="104"/>
      <c r="Q139" s="106"/>
      <c r="R139" s="60">
        <f aca="true" t="shared" si="34" ref="R139:R202">SUM(G139:P139)-(D139+E139)</f>
        <v>0</v>
      </c>
    </row>
    <row r="140" spans="1:18" s="99" customFormat="1" ht="32.25">
      <c r="A140" s="118" t="s">
        <v>425</v>
      </c>
      <c r="B140" s="118">
        <v>114</v>
      </c>
      <c r="C140" s="109" t="s">
        <v>426</v>
      </c>
      <c r="D140" s="58">
        <f t="shared" si="32"/>
        <v>0</v>
      </c>
      <c r="E140" s="59">
        <f t="shared" si="32"/>
        <v>0</v>
      </c>
      <c r="F140" s="102">
        <f t="shared" si="33"/>
        <v>0</v>
      </c>
      <c r="G140" s="103"/>
      <c r="H140" s="104"/>
      <c r="I140" s="103"/>
      <c r="J140" s="104"/>
      <c r="K140" s="103"/>
      <c r="L140" s="105"/>
      <c r="M140" s="105"/>
      <c r="N140" s="104"/>
      <c r="O140" s="103"/>
      <c r="P140" s="104"/>
      <c r="Q140" s="106"/>
      <c r="R140" s="60">
        <f t="shared" si="34"/>
        <v>0</v>
      </c>
    </row>
    <row r="141" spans="1:18" s="99" customFormat="1" ht="32.25">
      <c r="A141" s="118" t="s">
        <v>427</v>
      </c>
      <c r="B141" s="118">
        <v>115</v>
      </c>
      <c r="C141" s="109" t="s">
        <v>428</v>
      </c>
      <c r="D141" s="58"/>
      <c r="E141" s="59"/>
      <c r="F141" s="102">
        <f t="shared" si="33"/>
        <v>0</v>
      </c>
      <c r="G141" s="103" t="s">
        <v>16</v>
      </c>
      <c r="H141" s="104" t="s">
        <v>16</v>
      </c>
      <c r="I141" s="103" t="s">
        <v>16</v>
      </c>
      <c r="J141" s="104" t="s">
        <v>16</v>
      </c>
      <c r="K141" s="103" t="s">
        <v>16</v>
      </c>
      <c r="L141" s="105" t="s">
        <v>16</v>
      </c>
      <c r="M141" s="105" t="s">
        <v>16</v>
      </c>
      <c r="N141" s="104" t="s">
        <v>16</v>
      </c>
      <c r="O141" s="103" t="s">
        <v>16</v>
      </c>
      <c r="P141" s="104" t="s">
        <v>16</v>
      </c>
      <c r="Q141" s="106"/>
      <c r="R141" s="60"/>
    </row>
    <row r="142" spans="1:18" s="99" customFormat="1" ht="15.75">
      <c r="A142" s="118" t="s">
        <v>429</v>
      </c>
      <c r="B142" s="118">
        <v>116</v>
      </c>
      <c r="C142" s="108" t="s">
        <v>430</v>
      </c>
      <c r="D142" s="58">
        <f>G142+K142+M142+O142+I142</f>
        <v>0</v>
      </c>
      <c r="E142" s="59">
        <f>H142+L142+N142+P142+J142</f>
        <v>0</v>
      </c>
      <c r="F142" s="102">
        <f t="shared" si="33"/>
        <v>0</v>
      </c>
      <c r="G142" s="103"/>
      <c r="H142" s="104"/>
      <c r="I142" s="103"/>
      <c r="J142" s="104"/>
      <c r="K142" s="103"/>
      <c r="L142" s="105"/>
      <c r="M142" s="105"/>
      <c r="N142" s="104"/>
      <c r="O142" s="103"/>
      <c r="P142" s="104"/>
      <c r="Q142" s="106"/>
      <c r="R142" s="60">
        <f t="shared" si="34"/>
        <v>0</v>
      </c>
    </row>
    <row r="143" spans="1:18" s="99" customFormat="1" ht="15.75">
      <c r="A143" s="118" t="s">
        <v>431</v>
      </c>
      <c r="B143" s="118">
        <v>117</v>
      </c>
      <c r="C143" s="108" t="s">
        <v>432</v>
      </c>
      <c r="D143" s="58"/>
      <c r="E143" s="59"/>
      <c r="F143" s="102">
        <f t="shared" si="33"/>
        <v>0</v>
      </c>
      <c r="G143" s="103" t="s">
        <v>16</v>
      </c>
      <c r="H143" s="104" t="s">
        <v>16</v>
      </c>
      <c r="I143" s="103" t="s">
        <v>16</v>
      </c>
      <c r="J143" s="104" t="s">
        <v>16</v>
      </c>
      <c r="K143" s="103" t="s">
        <v>16</v>
      </c>
      <c r="L143" s="105" t="s">
        <v>16</v>
      </c>
      <c r="M143" s="105" t="s">
        <v>16</v>
      </c>
      <c r="N143" s="104" t="s">
        <v>16</v>
      </c>
      <c r="O143" s="103" t="s">
        <v>16</v>
      </c>
      <c r="P143" s="104" t="s">
        <v>16</v>
      </c>
      <c r="Q143" s="106"/>
      <c r="R143" s="60"/>
    </row>
    <row r="144" spans="1:18" s="99" customFormat="1" ht="32.25">
      <c r="A144" s="118" t="s">
        <v>433</v>
      </c>
      <c r="B144" s="118">
        <v>118</v>
      </c>
      <c r="C144" s="108" t="s">
        <v>434</v>
      </c>
      <c r="D144" s="58"/>
      <c r="E144" s="59"/>
      <c r="F144" s="102">
        <f t="shared" si="33"/>
        <v>0</v>
      </c>
      <c r="G144" s="103" t="s">
        <v>16</v>
      </c>
      <c r="H144" s="104" t="s">
        <v>16</v>
      </c>
      <c r="I144" s="103" t="s">
        <v>16</v>
      </c>
      <c r="J144" s="104" t="s">
        <v>16</v>
      </c>
      <c r="K144" s="103" t="s">
        <v>16</v>
      </c>
      <c r="L144" s="105" t="s">
        <v>16</v>
      </c>
      <c r="M144" s="105" t="s">
        <v>16</v>
      </c>
      <c r="N144" s="104" t="s">
        <v>16</v>
      </c>
      <c r="O144" s="103" t="s">
        <v>16</v>
      </c>
      <c r="P144" s="104" t="s">
        <v>16</v>
      </c>
      <c r="Q144" s="106"/>
      <c r="R144" s="60"/>
    </row>
    <row r="145" spans="1:18" s="99" customFormat="1" ht="15.75">
      <c r="A145" s="118" t="s">
        <v>435</v>
      </c>
      <c r="B145" s="118">
        <v>119</v>
      </c>
      <c r="C145" s="108" t="s">
        <v>436</v>
      </c>
      <c r="D145" s="58"/>
      <c r="E145" s="59"/>
      <c r="F145" s="102">
        <f t="shared" si="33"/>
        <v>0</v>
      </c>
      <c r="G145" s="103" t="s">
        <v>16</v>
      </c>
      <c r="H145" s="104" t="s">
        <v>16</v>
      </c>
      <c r="I145" s="103" t="s">
        <v>16</v>
      </c>
      <c r="J145" s="104" t="s">
        <v>16</v>
      </c>
      <c r="K145" s="103" t="s">
        <v>16</v>
      </c>
      <c r="L145" s="105" t="s">
        <v>16</v>
      </c>
      <c r="M145" s="105" t="s">
        <v>16</v>
      </c>
      <c r="N145" s="104" t="s">
        <v>16</v>
      </c>
      <c r="O145" s="103" t="s">
        <v>16</v>
      </c>
      <c r="P145" s="104" t="s">
        <v>16</v>
      </c>
      <c r="Q145" s="106"/>
      <c r="R145" s="60"/>
    </row>
    <row r="146" spans="1:18" s="99" customFormat="1" ht="32.25">
      <c r="A146" s="118" t="s">
        <v>437</v>
      </c>
      <c r="B146" s="118">
        <v>120</v>
      </c>
      <c r="C146" s="108" t="s">
        <v>438</v>
      </c>
      <c r="D146" s="58"/>
      <c r="E146" s="59"/>
      <c r="F146" s="102">
        <f t="shared" si="33"/>
        <v>0</v>
      </c>
      <c r="G146" s="103" t="s">
        <v>16</v>
      </c>
      <c r="H146" s="104" t="s">
        <v>16</v>
      </c>
      <c r="I146" s="103" t="s">
        <v>16</v>
      </c>
      <c r="J146" s="104" t="s">
        <v>16</v>
      </c>
      <c r="K146" s="103" t="s">
        <v>16</v>
      </c>
      <c r="L146" s="105" t="s">
        <v>16</v>
      </c>
      <c r="M146" s="105" t="s">
        <v>16</v>
      </c>
      <c r="N146" s="104" t="s">
        <v>16</v>
      </c>
      <c r="O146" s="103" t="s">
        <v>16</v>
      </c>
      <c r="P146" s="104" t="s">
        <v>16</v>
      </c>
      <c r="Q146" s="106"/>
      <c r="R146" s="60"/>
    </row>
    <row r="147" spans="1:18" s="99" customFormat="1" ht="32.25">
      <c r="A147" s="118" t="s">
        <v>439</v>
      </c>
      <c r="B147" s="118">
        <v>121</v>
      </c>
      <c r="C147" s="108" t="s">
        <v>440</v>
      </c>
      <c r="D147" s="58"/>
      <c r="E147" s="59"/>
      <c r="F147" s="102">
        <f t="shared" si="33"/>
        <v>0</v>
      </c>
      <c r="G147" s="103" t="s">
        <v>16</v>
      </c>
      <c r="H147" s="104" t="s">
        <v>16</v>
      </c>
      <c r="I147" s="103" t="s">
        <v>16</v>
      </c>
      <c r="J147" s="104" t="s">
        <v>16</v>
      </c>
      <c r="K147" s="103" t="s">
        <v>16</v>
      </c>
      <c r="L147" s="105" t="s">
        <v>16</v>
      </c>
      <c r="M147" s="105" t="s">
        <v>16</v>
      </c>
      <c r="N147" s="104" t="s">
        <v>16</v>
      </c>
      <c r="O147" s="103" t="s">
        <v>16</v>
      </c>
      <c r="P147" s="104" t="s">
        <v>16</v>
      </c>
      <c r="Q147" s="106"/>
      <c r="R147" s="60"/>
    </row>
    <row r="148" spans="1:18" s="99" customFormat="1" ht="15.75">
      <c r="A148" s="118" t="s">
        <v>441</v>
      </c>
      <c r="B148" s="118">
        <v>122</v>
      </c>
      <c r="C148" s="109" t="s">
        <v>442</v>
      </c>
      <c r="D148" s="58"/>
      <c r="E148" s="59"/>
      <c r="F148" s="102">
        <f t="shared" si="33"/>
        <v>0</v>
      </c>
      <c r="G148" s="103" t="s">
        <v>16</v>
      </c>
      <c r="H148" s="104" t="s">
        <v>16</v>
      </c>
      <c r="I148" s="103" t="s">
        <v>16</v>
      </c>
      <c r="J148" s="104" t="s">
        <v>16</v>
      </c>
      <c r="K148" s="103" t="s">
        <v>16</v>
      </c>
      <c r="L148" s="105" t="s">
        <v>16</v>
      </c>
      <c r="M148" s="105" t="s">
        <v>16</v>
      </c>
      <c r="N148" s="104" t="s">
        <v>16</v>
      </c>
      <c r="O148" s="103" t="s">
        <v>16</v>
      </c>
      <c r="P148" s="104" t="s">
        <v>16</v>
      </c>
      <c r="Q148" s="106"/>
      <c r="R148" s="60"/>
    </row>
    <row r="149" spans="1:18" s="99" customFormat="1" ht="32.25">
      <c r="A149" s="118" t="s">
        <v>443</v>
      </c>
      <c r="B149" s="118">
        <v>123</v>
      </c>
      <c r="C149" s="108" t="s">
        <v>444</v>
      </c>
      <c r="D149" s="58"/>
      <c r="E149" s="59"/>
      <c r="F149" s="102">
        <f t="shared" si="33"/>
        <v>0</v>
      </c>
      <c r="G149" s="103" t="s">
        <v>16</v>
      </c>
      <c r="H149" s="104" t="s">
        <v>16</v>
      </c>
      <c r="I149" s="103" t="s">
        <v>16</v>
      </c>
      <c r="J149" s="104" t="s">
        <v>16</v>
      </c>
      <c r="K149" s="103" t="s">
        <v>16</v>
      </c>
      <c r="L149" s="105" t="s">
        <v>16</v>
      </c>
      <c r="M149" s="105" t="s">
        <v>16</v>
      </c>
      <c r="N149" s="104" t="s">
        <v>16</v>
      </c>
      <c r="O149" s="103" t="s">
        <v>16</v>
      </c>
      <c r="P149" s="104" t="s">
        <v>16</v>
      </c>
      <c r="Q149" s="106"/>
      <c r="R149" s="60"/>
    </row>
    <row r="150" spans="1:18" s="99" customFormat="1" ht="32.25">
      <c r="A150" s="118" t="s">
        <v>445</v>
      </c>
      <c r="B150" s="118">
        <v>124</v>
      </c>
      <c r="C150" s="108" t="s">
        <v>446</v>
      </c>
      <c r="D150" s="58">
        <f>G150+K150+M150+O150+I150</f>
        <v>0</v>
      </c>
      <c r="E150" s="59">
        <f>H150+L150+N150+P150+J150</f>
        <v>0</v>
      </c>
      <c r="F150" s="102">
        <f t="shared" si="33"/>
        <v>0</v>
      </c>
      <c r="G150" s="103"/>
      <c r="H150" s="104"/>
      <c r="I150" s="103"/>
      <c r="J150" s="104"/>
      <c r="K150" s="103"/>
      <c r="L150" s="105"/>
      <c r="M150" s="105"/>
      <c r="N150" s="104"/>
      <c r="O150" s="103"/>
      <c r="P150" s="104"/>
      <c r="Q150" s="106"/>
      <c r="R150" s="60">
        <f t="shared" si="34"/>
        <v>0</v>
      </c>
    </row>
    <row r="151" spans="1:18" s="99" customFormat="1" ht="48.75">
      <c r="A151" s="118" t="s">
        <v>447</v>
      </c>
      <c r="B151" s="118">
        <v>125</v>
      </c>
      <c r="C151" s="108" t="s">
        <v>448</v>
      </c>
      <c r="D151" s="58"/>
      <c r="E151" s="59"/>
      <c r="F151" s="102">
        <f t="shared" si="33"/>
        <v>0</v>
      </c>
      <c r="G151" s="103" t="s">
        <v>16</v>
      </c>
      <c r="H151" s="104" t="s">
        <v>16</v>
      </c>
      <c r="I151" s="103" t="s">
        <v>16</v>
      </c>
      <c r="J151" s="104" t="s">
        <v>16</v>
      </c>
      <c r="K151" s="103" t="s">
        <v>16</v>
      </c>
      <c r="L151" s="105" t="s">
        <v>16</v>
      </c>
      <c r="M151" s="105" t="s">
        <v>16</v>
      </c>
      <c r="N151" s="104" t="s">
        <v>16</v>
      </c>
      <c r="O151" s="103" t="s">
        <v>16</v>
      </c>
      <c r="P151" s="104" t="s">
        <v>16</v>
      </c>
      <c r="Q151" s="106"/>
      <c r="R151" s="60"/>
    </row>
    <row r="152" spans="1:18" s="99" customFormat="1" ht="48.75">
      <c r="A152" s="118" t="s">
        <v>449</v>
      </c>
      <c r="B152" s="118">
        <v>126</v>
      </c>
      <c r="C152" s="109" t="s">
        <v>450</v>
      </c>
      <c r="D152" s="58"/>
      <c r="E152" s="59"/>
      <c r="F152" s="102">
        <f t="shared" si="33"/>
        <v>0</v>
      </c>
      <c r="G152" s="103" t="s">
        <v>16</v>
      </c>
      <c r="H152" s="104" t="s">
        <v>16</v>
      </c>
      <c r="I152" s="103" t="s">
        <v>16</v>
      </c>
      <c r="J152" s="104" t="s">
        <v>16</v>
      </c>
      <c r="K152" s="103" t="s">
        <v>16</v>
      </c>
      <c r="L152" s="105" t="s">
        <v>16</v>
      </c>
      <c r="M152" s="105" t="s">
        <v>16</v>
      </c>
      <c r="N152" s="104" t="s">
        <v>16</v>
      </c>
      <c r="O152" s="103" t="s">
        <v>16</v>
      </c>
      <c r="P152" s="104" t="s">
        <v>16</v>
      </c>
      <c r="Q152" s="106"/>
      <c r="R152" s="60"/>
    </row>
    <row r="153" spans="1:18" s="99" customFormat="1" ht="48.75">
      <c r="A153" s="118" t="s">
        <v>451</v>
      </c>
      <c r="B153" s="118">
        <v>127</v>
      </c>
      <c r="C153" s="109" t="s">
        <v>452</v>
      </c>
      <c r="D153" s="58"/>
      <c r="E153" s="59"/>
      <c r="F153" s="102">
        <f t="shared" si="33"/>
        <v>0</v>
      </c>
      <c r="G153" s="103" t="s">
        <v>16</v>
      </c>
      <c r="H153" s="104" t="s">
        <v>16</v>
      </c>
      <c r="I153" s="103" t="s">
        <v>16</v>
      </c>
      <c r="J153" s="104" t="s">
        <v>16</v>
      </c>
      <c r="K153" s="103" t="s">
        <v>16</v>
      </c>
      <c r="L153" s="105" t="s">
        <v>16</v>
      </c>
      <c r="M153" s="105" t="s">
        <v>16</v>
      </c>
      <c r="N153" s="104" t="s">
        <v>16</v>
      </c>
      <c r="O153" s="103" t="s">
        <v>16</v>
      </c>
      <c r="P153" s="104" t="s">
        <v>16</v>
      </c>
      <c r="Q153" s="106"/>
      <c r="R153" s="60"/>
    </row>
    <row r="154" spans="1:18" s="99" customFormat="1" ht="48.75">
      <c r="A154" s="118" t="s">
        <v>453</v>
      </c>
      <c r="B154" s="118">
        <v>128</v>
      </c>
      <c r="C154" s="108" t="s">
        <v>454</v>
      </c>
      <c r="D154" s="58"/>
      <c r="E154" s="59"/>
      <c r="F154" s="102">
        <f t="shared" si="33"/>
        <v>0</v>
      </c>
      <c r="G154" s="103" t="s">
        <v>16</v>
      </c>
      <c r="H154" s="104" t="s">
        <v>16</v>
      </c>
      <c r="I154" s="103" t="s">
        <v>16</v>
      </c>
      <c r="J154" s="104" t="s">
        <v>16</v>
      </c>
      <c r="K154" s="103" t="s">
        <v>16</v>
      </c>
      <c r="L154" s="105" t="s">
        <v>16</v>
      </c>
      <c r="M154" s="105" t="s">
        <v>16</v>
      </c>
      <c r="N154" s="104" t="s">
        <v>16</v>
      </c>
      <c r="O154" s="103" t="s">
        <v>16</v>
      </c>
      <c r="P154" s="104" t="s">
        <v>16</v>
      </c>
      <c r="Q154" s="106"/>
      <c r="R154" s="60"/>
    </row>
    <row r="155" spans="1:18" s="132" customFormat="1" ht="49.5" thickBot="1">
      <c r="A155" s="118" t="s">
        <v>455</v>
      </c>
      <c r="B155" s="119">
        <v>129</v>
      </c>
      <c r="C155" s="120" t="s">
        <v>456</v>
      </c>
      <c r="D155" s="58"/>
      <c r="E155" s="59"/>
      <c r="F155" s="102">
        <f t="shared" si="33"/>
        <v>0</v>
      </c>
      <c r="G155" s="103" t="s">
        <v>16</v>
      </c>
      <c r="H155" s="104" t="s">
        <v>16</v>
      </c>
      <c r="I155" s="103" t="s">
        <v>16</v>
      </c>
      <c r="J155" s="104" t="s">
        <v>16</v>
      </c>
      <c r="K155" s="103" t="s">
        <v>16</v>
      </c>
      <c r="L155" s="105" t="s">
        <v>16</v>
      </c>
      <c r="M155" s="105" t="s">
        <v>16</v>
      </c>
      <c r="N155" s="104" t="s">
        <v>16</v>
      </c>
      <c r="O155" s="103" t="s">
        <v>16</v>
      </c>
      <c r="P155" s="104" t="s">
        <v>16</v>
      </c>
      <c r="Q155" s="131"/>
      <c r="R155" s="60"/>
    </row>
    <row r="156" spans="1:18" s="99" customFormat="1" ht="18.75" thickBot="1">
      <c r="A156" s="89">
        <v>19</v>
      </c>
      <c r="B156" s="89">
        <v>20</v>
      </c>
      <c r="C156" s="90" t="s">
        <v>205</v>
      </c>
      <c r="D156" s="91">
        <f>SUM(D157:D164)</f>
        <v>0</v>
      </c>
      <c r="E156" s="92">
        <f>SUM(E157:E164)</f>
        <v>0</v>
      </c>
      <c r="F156" s="93">
        <f t="shared" si="33"/>
        <v>0</v>
      </c>
      <c r="G156" s="94">
        <f>SUM(G157:G164)</f>
        <v>0</v>
      </c>
      <c r="H156" s="95">
        <f aca="true" t="shared" si="35" ref="H156:P156">SUM(H157:H164)</f>
        <v>0</v>
      </c>
      <c r="I156" s="94">
        <f t="shared" si="35"/>
        <v>0</v>
      </c>
      <c r="J156" s="95">
        <f t="shared" si="35"/>
        <v>0</v>
      </c>
      <c r="K156" s="94">
        <f t="shared" si="35"/>
        <v>0</v>
      </c>
      <c r="L156" s="96">
        <f t="shared" si="35"/>
        <v>0</v>
      </c>
      <c r="M156" s="96">
        <f t="shared" si="35"/>
        <v>0</v>
      </c>
      <c r="N156" s="95">
        <f t="shared" si="35"/>
        <v>0</v>
      </c>
      <c r="O156" s="94">
        <f t="shared" si="35"/>
        <v>0</v>
      </c>
      <c r="P156" s="97">
        <f t="shared" si="35"/>
        <v>0</v>
      </c>
      <c r="Q156" s="106"/>
      <c r="R156" s="60">
        <f t="shared" si="34"/>
        <v>0</v>
      </c>
    </row>
    <row r="157" spans="1:18" s="99" customFormat="1" ht="48.75">
      <c r="A157" s="116" t="s">
        <v>457</v>
      </c>
      <c r="B157" s="116">
        <v>130</v>
      </c>
      <c r="C157" s="117" t="s">
        <v>51</v>
      </c>
      <c r="D157" s="58">
        <f aca="true" t="shared" si="36" ref="D157:E161">G157+K157+M157+O157+I157</f>
        <v>0</v>
      </c>
      <c r="E157" s="59">
        <f t="shared" si="36"/>
        <v>0</v>
      </c>
      <c r="F157" s="102">
        <f t="shared" si="33"/>
        <v>0</v>
      </c>
      <c r="G157" s="103"/>
      <c r="H157" s="104"/>
      <c r="I157" s="103"/>
      <c r="J157" s="104"/>
      <c r="K157" s="103"/>
      <c r="L157" s="105"/>
      <c r="M157" s="105"/>
      <c r="N157" s="104"/>
      <c r="O157" s="103"/>
      <c r="P157" s="104"/>
      <c r="Q157" s="106"/>
      <c r="R157" s="60">
        <f t="shared" si="34"/>
        <v>0</v>
      </c>
    </row>
    <row r="158" spans="1:18" s="99" customFormat="1" ht="32.25">
      <c r="A158" s="118" t="s">
        <v>458</v>
      </c>
      <c r="B158" s="118">
        <v>131</v>
      </c>
      <c r="C158" s="108" t="s">
        <v>52</v>
      </c>
      <c r="D158" s="58">
        <f t="shared" si="36"/>
        <v>0</v>
      </c>
      <c r="E158" s="59">
        <f t="shared" si="36"/>
        <v>0</v>
      </c>
      <c r="F158" s="102">
        <f t="shared" si="33"/>
        <v>0</v>
      </c>
      <c r="G158" s="103"/>
      <c r="H158" s="104"/>
      <c r="I158" s="103"/>
      <c r="J158" s="104"/>
      <c r="K158" s="103"/>
      <c r="L158" s="105"/>
      <c r="M158" s="105"/>
      <c r="N158" s="104"/>
      <c r="O158" s="103"/>
      <c r="P158" s="104"/>
      <c r="Q158" s="106"/>
      <c r="R158" s="60">
        <f t="shared" si="34"/>
        <v>0</v>
      </c>
    </row>
    <row r="159" spans="1:18" s="132" customFormat="1" ht="15.75">
      <c r="A159" s="118" t="s">
        <v>459</v>
      </c>
      <c r="B159" s="118">
        <v>132</v>
      </c>
      <c r="C159" s="108" t="s">
        <v>53</v>
      </c>
      <c r="D159" s="58">
        <f t="shared" si="36"/>
        <v>0</v>
      </c>
      <c r="E159" s="59">
        <f t="shared" si="36"/>
        <v>0</v>
      </c>
      <c r="F159" s="102">
        <f t="shared" si="33"/>
        <v>0</v>
      </c>
      <c r="G159" s="103"/>
      <c r="H159" s="104"/>
      <c r="I159" s="103"/>
      <c r="J159" s="104"/>
      <c r="K159" s="103"/>
      <c r="L159" s="105"/>
      <c r="M159" s="105"/>
      <c r="N159" s="104"/>
      <c r="O159" s="103"/>
      <c r="P159" s="104"/>
      <c r="Q159" s="131"/>
      <c r="R159" s="60">
        <f t="shared" si="34"/>
        <v>0</v>
      </c>
    </row>
    <row r="160" spans="1:18" s="99" customFormat="1" ht="65.25">
      <c r="A160" s="118" t="s">
        <v>460</v>
      </c>
      <c r="B160" s="118">
        <v>133</v>
      </c>
      <c r="C160" s="108" t="s">
        <v>54</v>
      </c>
      <c r="D160" s="58">
        <f t="shared" si="36"/>
        <v>0</v>
      </c>
      <c r="E160" s="59">
        <f t="shared" si="36"/>
        <v>0</v>
      </c>
      <c r="F160" s="102">
        <f t="shared" si="33"/>
        <v>0</v>
      </c>
      <c r="G160" s="103"/>
      <c r="H160" s="104"/>
      <c r="I160" s="103"/>
      <c r="J160" s="104"/>
      <c r="K160" s="103"/>
      <c r="L160" s="105"/>
      <c r="M160" s="105"/>
      <c r="N160" s="104"/>
      <c r="O160" s="103"/>
      <c r="P160" s="104"/>
      <c r="Q160" s="106"/>
      <c r="R160" s="60">
        <f t="shared" si="34"/>
        <v>0</v>
      </c>
    </row>
    <row r="161" spans="1:18" s="99" customFormat="1" ht="48.75">
      <c r="A161" s="118" t="s">
        <v>461</v>
      </c>
      <c r="B161" s="118">
        <v>134</v>
      </c>
      <c r="C161" s="108" t="s">
        <v>462</v>
      </c>
      <c r="D161" s="58">
        <f t="shared" si="36"/>
        <v>0</v>
      </c>
      <c r="E161" s="59">
        <f t="shared" si="36"/>
        <v>0</v>
      </c>
      <c r="F161" s="102">
        <f t="shared" si="33"/>
        <v>0</v>
      </c>
      <c r="G161" s="103"/>
      <c r="H161" s="104"/>
      <c r="I161" s="103"/>
      <c r="J161" s="104"/>
      <c r="K161" s="103"/>
      <c r="L161" s="105"/>
      <c r="M161" s="105"/>
      <c r="N161" s="104"/>
      <c r="O161" s="103"/>
      <c r="P161" s="104"/>
      <c r="Q161" s="106"/>
      <c r="R161" s="60">
        <f t="shared" si="34"/>
        <v>0</v>
      </c>
    </row>
    <row r="162" spans="1:18" s="99" customFormat="1" ht="48.75">
      <c r="A162" s="118" t="s">
        <v>463</v>
      </c>
      <c r="B162" s="118">
        <v>135</v>
      </c>
      <c r="C162" s="108" t="s">
        <v>464</v>
      </c>
      <c r="D162" s="58"/>
      <c r="E162" s="59"/>
      <c r="F162" s="102">
        <f t="shared" si="33"/>
        <v>0</v>
      </c>
      <c r="G162" s="103" t="s">
        <v>16</v>
      </c>
      <c r="H162" s="104" t="s">
        <v>16</v>
      </c>
      <c r="I162" s="103" t="s">
        <v>16</v>
      </c>
      <c r="J162" s="104" t="s">
        <v>16</v>
      </c>
      <c r="K162" s="103" t="s">
        <v>16</v>
      </c>
      <c r="L162" s="105" t="s">
        <v>16</v>
      </c>
      <c r="M162" s="105" t="s">
        <v>16</v>
      </c>
      <c r="N162" s="104" t="s">
        <v>16</v>
      </c>
      <c r="O162" s="103" t="s">
        <v>16</v>
      </c>
      <c r="P162" s="104" t="s">
        <v>16</v>
      </c>
      <c r="Q162" s="106"/>
      <c r="R162" s="60"/>
    </row>
    <row r="163" spans="1:18" s="99" customFormat="1" ht="48.75">
      <c r="A163" s="118" t="s">
        <v>465</v>
      </c>
      <c r="B163" s="118">
        <v>136</v>
      </c>
      <c r="C163" s="108" t="s">
        <v>466</v>
      </c>
      <c r="D163" s="58"/>
      <c r="E163" s="59"/>
      <c r="F163" s="102">
        <f t="shared" si="33"/>
        <v>0</v>
      </c>
      <c r="G163" s="103" t="s">
        <v>16</v>
      </c>
      <c r="H163" s="104" t="s">
        <v>16</v>
      </c>
      <c r="I163" s="103" t="s">
        <v>16</v>
      </c>
      <c r="J163" s="104" t="s">
        <v>16</v>
      </c>
      <c r="K163" s="103" t="s">
        <v>16</v>
      </c>
      <c r="L163" s="105" t="s">
        <v>16</v>
      </c>
      <c r="M163" s="105" t="s">
        <v>16</v>
      </c>
      <c r="N163" s="104" t="s">
        <v>16</v>
      </c>
      <c r="O163" s="103" t="s">
        <v>16</v>
      </c>
      <c r="P163" s="104" t="s">
        <v>16</v>
      </c>
      <c r="Q163" s="106"/>
      <c r="R163" s="60"/>
    </row>
    <row r="164" spans="1:18" s="99" customFormat="1" ht="49.5" thickBot="1">
      <c r="A164" s="119" t="s">
        <v>467</v>
      </c>
      <c r="B164" s="119">
        <v>137</v>
      </c>
      <c r="C164" s="120" t="s">
        <v>468</v>
      </c>
      <c r="D164" s="58"/>
      <c r="E164" s="59"/>
      <c r="F164" s="102">
        <f t="shared" si="33"/>
        <v>0</v>
      </c>
      <c r="G164" s="103" t="s">
        <v>16</v>
      </c>
      <c r="H164" s="104" t="s">
        <v>16</v>
      </c>
      <c r="I164" s="103" t="s">
        <v>16</v>
      </c>
      <c r="J164" s="104" t="s">
        <v>16</v>
      </c>
      <c r="K164" s="103" t="s">
        <v>16</v>
      </c>
      <c r="L164" s="105" t="s">
        <v>16</v>
      </c>
      <c r="M164" s="105" t="s">
        <v>16</v>
      </c>
      <c r="N164" s="104" t="s">
        <v>16</v>
      </c>
      <c r="O164" s="103" t="s">
        <v>16</v>
      </c>
      <c r="P164" s="104" t="s">
        <v>16</v>
      </c>
      <c r="Q164" s="106"/>
      <c r="R164" s="60"/>
    </row>
    <row r="165" spans="1:18" s="99" customFormat="1" ht="18.75" thickBot="1">
      <c r="A165" s="89">
        <v>20</v>
      </c>
      <c r="B165" s="89">
        <v>21</v>
      </c>
      <c r="C165" s="90" t="s">
        <v>203</v>
      </c>
      <c r="D165" s="91">
        <f>SUM(D166:D172)</f>
        <v>0</v>
      </c>
      <c r="E165" s="92">
        <f>SUM(E166:E172)</f>
        <v>0</v>
      </c>
      <c r="F165" s="93">
        <f t="shared" si="33"/>
        <v>0</v>
      </c>
      <c r="G165" s="94">
        <f>SUM(G166:G172)</f>
        <v>0</v>
      </c>
      <c r="H165" s="95">
        <f aca="true" t="shared" si="37" ref="H165:P165">SUM(H166:H172)</f>
        <v>0</v>
      </c>
      <c r="I165" s="94">
        <f t="shared" si="37"/>
        <v>0</v>
      </c>
      <c r="J165" s="95">
        <f t="shared" si="37"/>
        <v>0</v>
      </c>
      <c r="K165" s="94">
        <f t="shared" si="37"/>
        <v>0</v>
      </c>
      <c r="L165" s="96">
        <f t="shared" si="37"/>
        <v>0</v>
      </c>
      <c r="M165" s="96">
        <f t="shared" si="37"/>
        <v>0</v>
      </c>
      <c r="N165" s="95">
        <f t="shared" si="37"/>
        <v>0</v>
      </c>
      <c r="O165" s="94">
        <f t="shared" si="37"/>
        <v>0</v>
      </c>
      <c r="P165" s="97">
        <f t="shared" si="37"/>
        <v>0</v>
      </c>
      <c r="Q165" s="106"/>
      <c r="R165" s="60">
        <f t="shared" si="34"/>
        <v>0</v>
      </c>
    </row>
    <row r="166" spans="1:18" s="99" customFormat="1" ht="15.75">
      <c r="A166" s="116" t="s">
        <v>469</v>
      </c>
      <c r="B166" s="116">
        <v>138</v>
      </c>
      <c r="C166" s="117" t="s">
        <v>470</v>
      </c>
      <c r="D166" s="58">
        <f aca="true" t="shared" si="38" ref="D166:E172">G166+K166+M166+O166+I166</f>
        <v>0</v>
      </c>
      <c r="E166" s="59">
        <f t="shared" si="38"/>
        <v>0</v>
      </c>
      <c r="F166" s="102">
        <f t="shared" si="33"/>
        <v>0</v>
      </c>
      <c r="G166" s="103"/>
      <c r="H166" s="104"/>
      <c r="I166" s="103"/>
      <c r="J166" s="104"/>
      <c r="K166" s="103"/>
      <c r="L166" s="105"/>
      <c r="M166" s="105"/>
      <c r="N166" s="104"/>
      <c r="O166" s="103"/>
      <c r="P166" s="104"/>
      <c r="Q166" s="106"/>
      <c r="R166" s="60">
        <f t="shared" si="34"/>
        <v>0</v>
      </c>
    </row>
    <row r="167" spans="1:18" s="99" customFormat="1" ht="15.75">
      <c r="A167" s="118" t="s">
        <v>471</v>
      </c>
      <c r="B167" s="118">
        <v>139</v>
      </c>
      <c r="C167" s="108" t="s">
        <v>472</v>
      </c>
      <c r="D167" s="58">
        <f t="shared" si="38"/>
        <v>0</v>
      </c>
      <c r="E167" s="59">
        <f t="shared" si="38"/>
        <v>0</v>
      </c>
      <c r="F167" s="102">
        <f t="shared" si="33"/>
        <v>0</v>
      </c>
      <c r="G167" s="103"/>
      <c r="H167" s="104"/>
      <c r="I167" s="103"/>
      <c r="J167" s="104"/>
      <c r="K167" s="103"/>
      <c r="L167" s="105"/>
      <c r="M167" s="105"/>
      <c r="N167" s="104"/>
      <c r="O167" s="103"/>
      <c r="P167" s="104"/>
      <c r="Q167" s="106"/>
      <c r="R167" s="60">
        <f t="shared" si="34"/>
        <v>0</v>
      </c>
    </row>
    <row r="168" spans="1:18" s="99" customFormat="1" ht="15.75">
      <c r="A168" s="118" t="s">
        <v>473</v>
      </c>
      <c r="B168" s="118">
        <v>140</v>
      </c>
      <c r="C168" s="108" t="s">
        <v>474</v>
      </c>
      <c r="D168" s="58">
        <f t="shared" si="38"/>
        <v>0</v>
      </c>
      <c r="E168" s="59">
        <f t="shared" si="38"/>
        <v>0</v>
      </c>
      <c r="F168" s="102">
        <f t="shared" si="33"/>
        <v>0</v>
      </c>
      <c r="G168" s="103"/>
      <c r="H168" s="104"/>
      <c r="I168" s="103"/>
      <c r="J168" s="104"/>
      <c r="K168" s="103"/>
      <c r="L168" s="105"/>
      <c r="M168" s="105"/>
      <c r="N168" s="104"/>
      <c r="O168" s="103"/>
      <c r="P168" s="104"/>
      <c r="Q168" s="106"/>
      <c r="R168" s="60">
        <f t="shared" si="34"/>
        <v>0</v>
      </c>
    </row>
    <row r="169" spans="1:18" s="99" customFormat="1" ht="15.75">
      <c r="A169" s="118" t="s">
        <v>475</v>
      </c>
      <c r="B169" s="118">
        <v>141</v>
      </c>
      <c r="C169" s="108" t="s">
        <v>476</v>
      </c>
      <c r="D169" s="58">
        <f t="shared" si="38"/>
        <v>0</v>
      </c>
      <c r="E169" s="59">
        <f t="shared" si="38"/>
        <v>0</v>
      </c>
      <c r="F169" s="102">
        <f t="shared" si="33"/>
        <v>0</v>
      </c>
      <c r="G169" s="103"/>
      <c r="H169" s="104"/>
      <c r="I169" s="103"/>
      <c r="J169" s="104"/>
      <c r="K169" s="103"/>
      <c r="L169" s="105"/>
      <c r="M169" s="105"/>
      <c r="N169" s="104"/>
      <c r="O169" s="103"/>
      <c r="P169" s="104"/>
      <c r="Q169" s="106"/>
      <c r="R169" s="60">
        <f t="shared" si="34"/>
        <v>0</v>
      </c>
    </row>
    <row r="170" spans="1:18" s="99" customFormat="1" ht="15.75">
      <c r="A170" s="118" t="s">
        <v>477</v>
      </c>
      <c r="B170" s="118">
        <v>142</v>
      </c>
      <c r="C170" s="108" t="s">
        <v>478</v>
      </c>
      <c r="D170" s="58"/>
      <c r="E170" s="59"/>
      <c r="F170" s="102">
        <f t="shared" si="33"/>
        <v>0</v>
      </c>
      <c r="G170" s="103" t="s">
        <v>16</v>
      </c>
      <c r="H170" s="104" t="s">
        <v>16</v>
      </c>
      <c r="I170" s="103" t="s">
        <v>16</v>
      </c>
      <c r="J170" s="104" t="s">
        <v>16</v>
      </c>
      <c r="K170" s="103" t="s">
        <v>16</v>
      </c>
      <c r="L170" s="105" t="s">
        <v>16</v>
      </c>
      <c r="M170" s="105" t="s">
        <v>16</v>
      </c>
      <c r="N170" s="104" t="s">
        <v>16</v>
      </c>
      <c r="O170" s="103" t="s">
        <v>16</v>
      </c>
      <c r="P170" s="104" t="s">
        <v>16</v>
      </c>
      <c r="Q170" s="106"/>
      <c r="R170" s="60"/>
    </row>
    <row r="171" spans="1:18" s="99" customFormat="1" ht="15.75">
      <c r="A171" s="118" t="s">
        <v>479</v>
      </c>
      <c r="B171" s="118">
        <v>143</v>
      </c>
      <c r="C171" s="108" t="s">
        <v>43</v>
      </c>
      <c r="D171" s="58">
        <f t="shared" si="38"/>
        <v>0</v>
      </c>
      <c r="E171" s="59">
        <f t="shared" si="38"/>
        <v>0</v>
      </c>
      <c r="F171" s="102">
        <f t="shared" si="33"/>
        <v>0</v>
      </c>
      <c r="G171" s="103"/>
      <c r="H171" s="104"/>
      <c r="I171" s="103"/>
      <c r="J171" s="104"/>
      <c r="K171" s="103"/>
      <c r="L171" s="105"/>
      <c r="M171" s="105"/>
      <c r="N171" s="104"/>
      <c r="O171" s="103"/>
      <c r="P171" s="104"/>
      <c r="Q171" s="106"/>
      <c r="R171" s="60">
        <f t="shared" si="34"/>
        <v>0</v>
      </c>
    </row>
    <row r="172" spans="1:18" s="99" customFormat="1" ht="18.75" thickBot="1">
      <c r="A172" s="133" t="s">
        <v>480</v>
      </c>
      <c r="B172" s="133">
        <v>144</v>
      </c>
      <c r="C172" s="113" t="s">
        <v>481</v>
      </c>
      <c r="D172" s="58">
        <f t="shared" si="38"/>
        <v>0</v>
      </c>
      <c r="E172" s="59">
        <f t="shared" si="38"/>
        <v>0</v>
      </c>
      <c r="F172" s="102">
        <f t="shared" si="33"/>
        <v>0</v>
      </c>
      <c r="G172" s="103"/>
      <c r="H172" s="104"/>
      <c r="I172" s="103"/>
      <c r="J172" s="104"/>
      <c r="K172" s="103"/>
      <c r="L172" s="105"/>
      <c r="M172" s="105"/>
      <c r="N172" s="104"/>
      <c r="O172" s="103"/>
      <c r="P172" s="104"/>
      <c r="Q172" s="106"/>
      <c r="R172" s="60">
        <f t="shared" si="34"/>
        <v>0</v>
      </c>
    </row>
    <row r="173" spans="1:18" s="99" customFormat="1" ht="18.75" thickBot="1">
      <c r="A173" s="89">
        <v>21</v>
      </c>
      <c r="B173" s="89">
        <v>22</v>
      </c>
      <c r="C173" s="90" t="s">
        <v>482</v>
      </c>
      <c r="D173" s="91">
        <f>SUM(D174:D178)</f>
        <v>0</v>
      </c>
      <c r="E173" s="92">
        <f>SUM(E174:E178)</f>
        <v>0</v>
      </c>
      <c r="F173" s="93">
        <f t="shared" si="33"/>
        <v>0</v>
      </c>
      <c r="G173" s="94">
        <f>SUM(G174:G178)</f>
        <v>0</v>
      </c>
      <c r="H173" s="95">
        <f aca="true" t="shared" si="39" ref="H173:P173">SUM(H174:H178)</f>
        <v>0</v>
      </c>
      <c r="I173" s="94">
        <f t="shared" si="39"/>
        <v>0</v>
      </c>
      <c r="J173" s="95">
        <f t="shared" si="39"/>
        <v>0</v>
      </c>
      <c r="K173" s="94">
        <f t="shared" si="39"/>
        <v>0</v>
      </c>
      <c r="L173" s="96">
        <f t="shared" si="39"/>
        <v>0</v>
      </c>
      <c r="M173" s="96">
        <f t="shared" si="39"/>
        <v>0</v>
      </c>
      <c r="N173" s="95">
        <f t="shared" si="39"/>
        <v>0</v>
      </c>
      <c r="O173" s="94">
        <f t="shared" si="39"/>
        <v>0</v>
      </c>
      <c r="P173" s="97">
        <f t="shared" si="39"/>
        <v>0</v>
      </c>
      <c r="Q173" s="106"/>
      <c r="R173" s="60">
        <f t="shared" si="34"/>
        <v>0</v>
      </c>
    </row>
    <row r="174" spans="1:18" s="99" customFormat="1" ht="15.75">
      <c r="A174" s="134" t="s">
        <v>483</v>
      </c>
      <c r="B174" s="134">
        <v>145</v>
      </c>
      <c r="C174" s="135" t="s">
        <v>484</v>
      </c>
      <c r="D174" s="58">
        <f aca="true" t="shared" si="40" ref="D174:E178">G174+K174+M174+O174+I174</f>
        <v>0</v>
      </c>
      <c r="E174" s="59">
        <f t="shared" si="40"/>
        <v>0</v>
      </c>
      <c r="F174" s="102">
        <f t="shared" si="33"/>
        <v>0</v>
      </c>
      <c r="G174" s="103"/>
      <c r="H174" s="104"/>
      <c r="I174" s="103"/>
      <c r="J174" s="104"/>
      <c r="K174" s="103"/>
      <c r="L174" s="105"/>
      <c r="M174" s="105"/>
      <c r="N174" s="104"/>
      <c r="O174" s="103"/>
      <c r="P174" s="104"/>
      <c r="Q174" s="106"/>
      <c r="R174" s="60">
        <f t="shared" si="34"/>
        <v>0</v>
      </c>
    </row>
    <row r="175" spans="1:18" s="99" customFormat="1" ht="32.25">
      <c r="A175" s="136" t="s">
        <v>485</v>
      </c>
      <c r="B175" s="136">
        <v>146</v>
      </c>
      <c r="C175" s="137" t="s">
        <v>486</v>
      </c>
      <c r="D175" s="58"/>
      <c r="E175" s="59"/>
      <c r="F175" s="102">
        <f t="shared" si="33"/>
        <v>0</v>
      </c>
      <c r="G175" s="103" t="s">
        <v>16</v>
      </c>
      <c r="H175" s="104" t="s">
        <v>16</v>
      </c>
      <c r="I175" s="103" t="s">
        <v>16</v>
      </c>
      <c r="J175" s="104" t="s">
        <v>16</v>
      </c>
      <c r="K175" s="103" t="s">
        <v>16</v>
      </c>
      <c r="L175" s="105" t="s">
        <v>16</v>
      </c>
      <c r="M175" s="105" t="s">
        <v>16</v>
      </c>
      <c r="N175" s="104" t="s">
        <v>16</v>
      </c>
      <c r="O175" s="103" t="s">
        <v>16</v>
      </c>
      <c r="P175" s="104" t="s">
        <v>16</v>
      </c>
      <c r="Q175" s="106"/>
      <c r="R175" s="60"/>
    </row>
    <row r="176" spans="1:18" s="99" customFormat="1" ht="32.25">
      <c r="A176" s="136" t="s">
        <v>487</v>
      </c>
      <c r="B176" s="136">
        <v>147</v>
      </c>
      <c r="C176" s="137" t="s">
        <v>488</v>
      </c>
      <c r="D176" s="58">
        <f t="shared" si="40"/>
        <v>0</v>
      </c>
      <c r="E176" s="59">
        <f t="shared" si="40"/>
        <v>0</v>
      </c>
      <c r="F176" s="102">
        <f t="shared" si="33"/>
        <v>0</v>
      </c>
      <c r="G176" s="103"/>
      <c r="H176" s="104"/>
      <c r="I176" s="103"/>
      <c r="J176" s="104"/>
      <c r="K176" s="103"/>
      <c r="L176" s="105"/>
      <c r="M176" s="105"/>
      <c r="N176" s="104"/>
      <c r="O176" s="103"/>
      <c r="P176" s="104"/>
      <c r="Q176" s="106"/>
      <c r="R176" s="60">
        <f t="shared" si="34"/>
        <v>0</v>
      </c>
    </row>
    <row r="177" spans="1:18" s="99" customFormat="1" ht="32.25">
      <c r="A177" s="136" t="s">
        <v>489</v>
      </c>
      <c r="B177" s="136">
        <v>148</v>
      </c>
      <c r="C177" s="137" t="s">
        <v>490</v>
      </c>
      <c r="D177" s="58">
        <f t="shared" si="40"/>
        <v>0</v>
      </c>
      <c r="E177" s="59">
        <f t="shared" si="40"/>
        <v>0</v>
      </c>
      <c r="F177" s="102">
        <f t="shared" si="33"/>
        <v>0</v>
      </c>
      <c r="G177" s="103"/>
      <c r="H177" s="104"/>
      <c r="I177" s="103"/>
      <c r="J177" s="104"/>
      <c r="K177" s="103"/>
      <c r="L177" s="105"/>
      <c r="M177" s="105"/>
      <c r="N177" s="104"/>
      <c r="O177" s="103"/>
      <c r="P177" s="104"/>
      <c r="Q177" s="106"/>
      <c r="R177" s="60">
        <f t="shared" si="34"/>
        <v>0</v>
      </c>
    </row>
    <row r="178" spans="1:18" s="99" customFormat="1" ht="16.5" thickBot="1">
      <c r="A178" s="138" t="s">
        <v>491</v>
      </c>
      <c r="B178" s="138">
        <v>149</v>
      </c>
      <c r="C178" s="139" t="s">
        <v>492</v>
      </c>
      <c r="D178" s="58">
        <f t="shared" si="40"/>
        <v>0</v>
      </c>
      <c r="E178" s="59">
        <f t="shared" si="40"/>
        <v>0</v>
      </c>
      <c r="F178" s="102">
        <f t="shared" si="33"/>
        <v>0</v>
      </c>
      <c r="G178" s="103"/>
      <c r="H178" s="104"/>
      <c r="I178" s="103"/>
      <c r="J178" s="104"/>
      <c r="K178" s="103"/>
      <c r="L178" s="105"/>
      <c r="M178" s="105"/>
      <c r="N178" s="104"/>
      <c r="O178" s="103"/>
      <c r="P178" s="104"/>
      <c r="Q178" s="106"/>
      <c r="R178" s="60">
        <f t="shared" si="34"/>
        <v>0</v>
      </c>
    </row>
    <row r="179" spans="1:18" s="99" customFormat="1" ht="18.75" thickBot="1">
      <c r="A179" s="89">
        <v>22</v>
      </c>
      <c r="B179" s="89">
        <v>23</v>
      </c>
      <c r="C179" s="90" t="s">
        <v>86</v>
      </c>
      <c r="D179" s="91">
        <f>SUM(D180:D183)</f>
        <v>0</v>
      </c>
      <c r="E179" s="92">
        <f>SUM(E180:E183)</f>
        <v>0</v>
      </c>
      <c r="F179" s="93">
        <f t="shared" si="33"/>
        <v>0</v>
      </c>
      <c r="G179" s="94">
        <f>SUM(G180:G183)</f>
        <v>0</v>
      </c>
      <c r="H179" s="95">
        <f aca="true" t="shared" si="41" ref="H179:P179">SUM(H180:H183)</f>
        <v>0</v>
      </c>
      <c r="I179" s="94">
        <f t="shared" si="41"/>
        <v>0</v>
      </c>
      <c r="J179" s="95">
        <f t="shared" si="41"/>
        <v>0</v>
      </c>
      <c r="K179" s="94">
        <f t="shared" si="41"/>
        <v>0</v>
      </c>
      <c r="L179" s="96">
        <f t="shared" si="41"/>
        <v>0</v>
      </c>
      <c r="M179" s="96">
        <f t="shared" si="41"/>
        <v>0</v>
      </c>
      <c r="N179" s="95">
        <f t="shared" si="41"/>
        <v>0</v>
      </c>
      <c r="O179" s="94">
        <f t="shared" si="41"/>
        <v>0</v>
      </c>
      <c r="P179" s="97">
        <f t="shared" si="41"/>
        <v>0</v>
      </c>
      <c r="Q179" s="106"/>
      <c r="R179" s="60">
        <f t="shared" si="34"/>
        <v>0</v>
      </c>
    </row>
    <row r="180" spans="1:18" s="99" customFormat="1" ht="15.75">
      <c r="A180" s="116" t="s">
        <v>493</v>
      </c>
      <c r="B180" s="116">
        <v>150</v>
      </c>
      <c r="C180" s="117" t="s">
        <v>87</v>
      </c>
      <c r="D180" s="58">
        <f aca="true" t="shared" si="42" ref="D180:E183">G180+K180+M180+O180+I180</f>
        <v>0</v>
      </c>
      <c r="E180" s="59">
        <f t="shared" si="42"/>
        <v>0</v>
      </c>
      <c r="F180" s="102">
        <f t="shared" si="33"/>
        <v>0</v>
      </c>
      <c r="G180" s="103"/>
      <c r="H180" s="104"/>
      <c r="I180" s="103"/>
      <c r="J180" s="104"/>
      <c r="K180" s="103"/>
      <c r="L180" s="105"/>
      <c r="M180" s="105"/>
      <c r="N180" s="104"/>
      <c r="O180" s="103"/>
      <c r="P180" s="104"/>
      <c r="Q180" s="106"/>
      <c r="R180" s="60">
        <f t="shared" si="34"/>
        <v>0</v>
      </c>
    </row>
    <row r="181" spans="1:18" s="99" customFormat="1" ht="65.25">
      <c r="A181" s="118" t="s">
        <v>494</v>
      </c>
      <c r="B181" s="118">
        <v>151</v>
      </c>
      <c r="C181" s="108" t="s">
        <v>212</v>
      </c>
      <c r="D181" s="58">
        <f t="shared" si="42"/>
        <v>0</v>
      </c>
      <c r="E181" s="59">
        <f t="shared" si="42"/>
        <v>0</v>
      </c>
      <c r="F181" s="102">
        <f t="shared" si="33"/>
        <v>0</v>
      </c>
      <c r="G181" s="103"/>
      <c r="H181" s="104"/>
      <c r="I181" s="103"/>
      <c r="J181" s="104"/>
      <c r="K181" s="103"/>
      <c r="L181" s="105"/>
      <c r="M181" s="105"/>
      <c r="N181" s="104"/>
      <c r="O181" s="103"/>
      <c r="P181" s="104"/>
      <c r="Q181" s="106"/>
      <c r="R181" s="60">
        <f t="shared" si="34"/>
        <v>0</v>
      </c>
    </row>
    <row r="182" spans="1:18" s="99" customFormat="1" ht="32.25">
      <c r="A182" s="118" t="s">
        <v>495</v>
      </c>
      <c r="B182" s="118">
        <v>152</v>
      </c>
      <c r="C182" s="108" t="s">
        <v>164</v>
      </c>
      <c r="D182" s="58">
        <f t="shared" si="42"/>
        <v>0</v>
      </c>
      <c r="E182" s="59">
        <f t="shared" si="42"/>
        <v>0</v>
      </c>
      <c r="F182" s="102">
        <f t="shared" si="33"/>
        <v>0</v>
      </c>
      <c r="G182" s="103"/>
      <c r="H182" s="104"/>
      <c r="I182" s="103"/>
      <c r="J182" s="104"/>
      <c r="K182" s="103"/>
      <c r="L182" s="105"/>
      <c r="M182" s="105"/>
      <c r="N182" s="104"/>
      <c r="O182" s="103"/>
      <c r="P182" s="104"/>
      <c r="Q182" s="106"/>
      <c r="R182" s="60">
        <f t="shared" si="34"/>
        <v>0</v>
      </c>
    </row>
    <row r="183" spans="1:18" s="99" customFormat="1" ht="16.5" thickBot="1">
      <c r="A183" s="119" t="s">
        <v>496</v>
      </c>
      <c r="B183" s="119">
        <v>153</v>
      </c>
      <c r="C183" s="120" t="s">
        <v>90</v>
      </c>
      <c r="D183" s="58">
        <f t="shared" si="42"/>
        <v>0</v>
      </c>
      <c r="E183" s="59">
        <f t="shared" si="42"/>
        <v>0</v>
      </c>
      <c r="F183" s="102">
        <f t="shared" si="33"/>
        <v>0</v>
      </c>
      <c r="G183" s="103"/>
      <c r="H183" s="104"/>
      <c r="I183" s="103"/>
      <c r="J183" s="104"/>
      <c r="K183" s="103"/>
      <c r="L183" s="105"/>
      <c r="M183" s="105"/>
      <c r="N183" s="104"/>
      <c r="O183" s="103"/>
      <c r="P183" s="104"/>
      <c r="Q183" s="106"/>
      <c r="R183" s="60">
        <f t="shared" si="34"/>
        <v>0</v>
      </c>
    </row>
    <row r="184" spans="1:18" s="99" customFormat="1" ht="18.75" thickBot="1">
      <c r="A184" s="89" t="s">
        <v>123</v>
      </c>
      <c r="B184" s="89">
        <v>24</v>
      </c>
      <c r="C184" s="90" t="s">
        <v>91</v>
      </c>
      <c r="D184" s="91">
        <f>SUM(D185:D186)</f>
        <v>0</v>
      </c>
      <c r="E184" s="92">
        <f>SUM(E185:E186)</f>
        <v>0</v>
      </c>
      <c r="F184" s="93">
        <f t="shared" si="33"/>
        <v>0</v>
      </c>
      <c r="G184" s="94">
        <f>SUM(G185:G186)</f>
        <v>0</v>
      </c>
      <c r="H184" s="95">
        <f aca="true" t="shared" si="43" ref="H184:P184">SUM(H185:H186)</f>
        <v>0</v>
      </c>
      <c r="I184" s="94">
        <f t="shared" si="43"/>
        <v>0</v>
      </c>
      <c r="J184" s="95">
        <f t="shared" si="43"/>
        <v>0</v>
      </c>
      <c r="K184" s="94">
        <f t="shared" si="43"/>
        <v>0</v>
      </c>
      <c r="L184" s="96">
        <f t="shared" si="43"/>
        <v>0</v>
      </c>
      <c r="M184" s="96">
        <f t="shared" si="43"/>
        <v>0</v>
      </c>
      <c r="N184" s="95">
        <f t="shared" si="43"/>
        <v>0</v>
      </c>
      <c r="O184" s="94">
        <f t="shared" si="43"/>
        <v>0</v>
      </c>
      <c r="P184" s="97">
        <f t="shared" si="43"/>
        <v>0</v>
      </c>
      <c r="Q184" s="106"/>
      <c r="R184" s="60">
        <f t="shared" si="34"/>
        <v>0</v>
      </c>
    </row>
    <row r="185" spans="1:18" s="99" customFormat="1" ht="40.5" customHeight="1">
      <c r="A185" s="100" t="s">
        <v>497</v>
      </c>
      <c r="B185" s="100">
        <v>154</v>
      </c>
      <c r="C185" s="125" t="s">
        <v>92</v>
      </c>
      <c r="D185" s="58">
        <f>G185+K185+M185+O185+I185</f>
        <v>0</v>
      </c>
      <c r="E185" s="59">
        <f>H185+L185+N185+P185+J185</f>
        <v>0</v>
      </c>
      <c r="F185" s="102">
        <f t="shared" si="33"/>
        <v>0</v>
      </c>
      <c r="G185" s="103"/>
      <c r="H185" s="104"/>
      <c r="I185" s="103"/>
      <c r="J185" s="104"/>
      <c r="K185" s="103"/>
      <c r="L185" s="105"/>
      <c r="M185" s="105"/>
      <c r="N185" s="104"/>
      <c r="O185" s="103"/>
      <c r="P185" s="104"/>
      <c r="Q185" s="106"/>
      <c r="R185" s="60">
        <f t="shared" si="34"/>
        <v>0</v>
      </c>
    </row>
    <row r="186" spans="1:18" s="99" customFormat="1" ht="35.25" customHeight="1" thickBot="1">
      <c r="A186" s="119" t="s">
        <v>498</v>
      </c>
      <c r="B186" s="119">
        <v>155</v>
      </c>
      <c r="C186" s="120" t="s">
        <v>94</v>
      </c>
      <c r="D186" s="58">
        <f>G186+K186+M186+O186+I186</f>
        <v>0</v>
      </c>
      <c r="E186" s="59">
        <f>H186+L186+N186+P186+J186</f>
        <v>0</v>
      </c>
      <c r="F186" s="102">
        <f t="shared" si="33"/>
        <v>0</v>
      </c>
      <c r="G186" s="103"/>
      <c r="H186" s="104"/>
      <c r="I186" s="103"/>
      <c r="J186" s="104"/>
      <c r="K186" s="103"/>
      <c r="L186" s="105"/>
      <c r="M186" s="105"/>
      <c r="N186" s="104"/>
      <c r="O186" s="103"/>
      <c r="P186" s="104"/>
      <c r="Q186" s="106"/>
      <c r="R186" s="60">
        <f t="shared" si="34"/>
        <v>0</v>
      </c>
    </row>
    <row r="187" spans="1:18" s="99" customFormat="1" ht="25.5" customHeight="1" thickBot="1">
      <c r="A187" s="89" t="s">
        <v>126</v>
      </c>
      <c r="B187" s="89">
        <v>25</v>
      </c>
      <c r="C187" s="90" t="s">
        <v>499</v>
      </c>
      <c r="D187" s="91">
        <f>SUM(D188:D197)</f>
        <v>1000</v>
      </c>
      <c r="E187" s="92">
        <f>SUM(E188:E197)</f>
        <v>100</v>
      </c>
      <c r="F187" s="93">
        <f t="shared" si="33"/>
        <v>10</v>
      </c>
      <c r="G187" s="94">
        <f>SUM(G188:G197)</f>
        <v>0</v>
      </c>
      <c r="H187" s="95">
        <f aca="true" t="shared" si="44" ref="H187:P187">SUM(H188:H197)</f>
        <v>0</v>
      </c>
      <c r="I187" s="94">
        <f t="shared" si="44"/>
        <v>0</v>
      </c>
      <c r="J187" s="95">
        <f t="shared" si="44"/>
        <v>0</v>
      </c>
      <c r="K187" s="94">
        <f t="shared" si="44"/>
        <v>0</v>
      </c>
      <c r="L187" s="96">
        <f t="shared" si="44"/>
        <v>0</v>
      </c>
      <c r="M187" s="96">
        <f t="shared" si="44"/>
        <v>1000</v>
      </c>
      <c r="N187" s="95">
        <f t="shared" si="44"/>
        <v>100</v>
      </c>
      <c r="O187" s="94">
        <f t="shared" si="44"/>
        <v>0</v>
      </c>
      <c r="P187" s="97">
        <f t="shared" si="44"/>
        <v>0</v>
      </c>
      <c r="Q187" s="106"/>
      <c r="R187" s="60">
        <f t="shared" si="34"/>
        <v>0</v>
      </c>
    </row>
    <row r="188" spans="1:18" s="99" customFormat="1" ht="32.25">
      <c r="A188" s="116" t="s">
        <v>113</v>
      </c>
      <c r="B188" s="116">
        <v>156</v>
      </c>
      <c r="C188" s="117" t="s">
        <v>120</v>
      </c>
      <c r="D188" s="58">
        <f aca="true" t="shared" si="45" ref="D188:E195">G188+K188+M188+O188+I188</f>
        <v>800</v>
      </c>
      <c r="E188" s="59">
        <f t="shared" si="45"/>
        <v>80</v>
      </c>
      <c r="F188" s="102">
        <f t="shared" si="33"/>
        <v>10</v>
      </c>
      <c r="G188" s="103"/>
      <c r="H188" s="104"/>
      <c r="I188" s="103"/>
      <c r="J188" s="104"/>
      <c r="K188" s="103"/>
      <c r="L188" s="105"/>
      <c r="M188" s="105">
        <v>800</v>
      </c>
      <c r="N188" s="104">
        <v>80</v>
      </c>
      <c r="O188" s="103"/>
      <c r="P188" s="104"/>
      <c r="Q188" s="106"/>
      <c r="R188" s="60">
        <f t="shared" si="34"/>
        <v>0</v>
      </c>
    </row>
    <row r="189" spans="1:18" s="99" customFormat="1" ht="15.75">
      <c r="A189" s="118" t="s">
        <v>216</v>
      </c>
      <c r="B189" s="118">
        <v>157</v>
      </c>
      <c r="C189" s="108" t="s">
        <v>121</v>
      </c>
      <c r="D189" s="58">
        <f t="shared" si="45"/>
        <v>0</v>
      </c>
      <c r="E189" s="59">
        <f t="shared" si="45"/>
        <v>0</v>
      </c>
      <c r="F189" s="102">
        <f t="shared" si="33"/>
        <v>0</v>
      </c>
      <c r="G189" s="103"/>
      <c r="H189" s="104"/>
      <c r="I189" s="103"/>
      <c r="J189" s="104"/>
      <c r="K189" s="103"/>
      <c r="L189" s="105"/>
      <c r="M189" s="105"/>
      <c r="N189" s="104"/>
      <c r="O189" s="103"/>
      <c r="P189" s="104"/>
      <c r="Q189" s="106"/>
      <c r="R189" s="60">
        <f t="shared" si="34"/>
        <v>0</v>
      </c>
    </row>
    <row r="190" spans="1:18" s="99" customFormat="1" ht="15.75">
      <c r="A190" s="118" t="s">
        <v>115</v>
      </c>
      <c r="B190" s="118">
        <v>158</v>
      </c>
      <c r="C190" s="108" t="s">
        <v>122</v>
      </c>
      <c r="D190" s="58">
        <f t="shared" si="45"/>
        <v>200</v>
      </c>
      <c r="E190" s="59">
        <f t="shared" si="45"/>
        <v>20</v>
      </c>
      <c r="F190" s="102">
        <f t="shared" si="33"/>
        <v>10</v>
      </c>
      <c r="G190" s="103"/>
      <c r="H190" s="104"/>
      <c r="I190" s="103"/>
      <c r="J190" s="104"/>
      <c r="K190" s="103"/>
      <c r="L190" s="105"/>
      <c r="M190" s="105">
        <v>200</v>
      </c>
      <c r="N190" s="104">
        <v>20</v>
      </c>
      <c r="O190" s="103"/>
      <c r="P190" s="104"/>
      <c r="Q190" s="106"/>
      <c r="R190" s="60">
        <f t="shared" si="34"/>
        <v>0</v>
      </c>
    </row>
    <row r="191" spans="1:18" s="99" customFormat="1" ht="32.25">
      <c r="A191" s="118" t="s">
        <v>217</v>
      </c>
      <c r="B191" s="118">
        <v>159</v>
      </c>
      <c r="C191" s="108" t="s">
        <v>500</v>
      </c>
      <c r="D191" s="58">
        <f t="shared" si="45"/>
        <v>0</v>
      </c>
      <c r="E191" s="59">
        <f t="shared" si="45"/>
        <v>0</v>
      </c>
      <c r="F191" s="102">
        <f t="shared" si="33"/>
        <v>0</v>
      </c>
      <c r="G191" s="103"/>
      <c r="H191" s="104"/>
      <c r="I191" s="103"/>
      <c r="J191" s="104"/>
      <c r="K191" s="103"/>
      <c r="L191" s="105"/>
      <c r="M191" s="105"/>
      <c r="N191" s="104"/>
      <c r="O191" s="103"/>
      <c r="P191" s="104"/>
      <c r="Q191" s="106"/>
      <c r="R191" s="60">
        <f t="shared" si="34"/>
        <v>0</v>
      </c>
    </row>
    <row r="192" spans="1:18" s="99" customFormat="1" ht="32.25">
      <c r="A192" s="107" t="s">
        <v>218</v>
      </c>
      <c r="B192" s="107">
        <v>160</v>
      </c>
      <c r="C192" s="109" t="s">
        <v>501</v>
      </c>
      <c r="D192" s="58">
        <f t="shared" si="45"/>
        <v>0</v>
      </c>
      <c r="E192" s="59">
        <f t="shared" si="45"/>
        <v>0</v>
      </c>
      <c r="F192" s="102">
        <f t="shared" si="33"/>
        <v>0</v>
      </c>
      <c r="G192" s="103"/>
      <c r="H192" s="104"/>
      <c r="I192" s="103"/>
      <c r="J192" s="104"/>
      <c r="K192" s="103"/>
      <c r="L192" s="105"/>
      <c r="M192" s="105"/>
      <c r="N192" s="104"/>
      <c r="O192" s="103"/>
      <c r="P192" s="104"/>
      <c r="Q192" s="106"/>
      <c r="R192" s="60">
        <f t="shared" si="34"/>
        <v>0</v>
      </c>
    </row>
    <row r="193" spans="1:18" s="99" customFormat="1" ht="32.25">
      <c r="A193" s="107" t="s">
        <v>219</v>
      </c>
      <c r="B193" s="107">
        <v>161</v>
      </c>
      <c r="C193" s="109" t="s">
        <v>502</v>
      </c>
      <c r="D193" s="58"/>
      <c r="E193" s="59"/>
      <c r="F193" s="102">
        <f t="shared" si="33"/>
        <v>0</v>
      </c>
      <c r="G193" s="103" t="s">
        <v>16</v>
      </c>
      <c r="H193" s="104" t="s">
        <v>16</v>
      </c>
      <c r="I193" s="103" t="s">
        <v>16</v>
      </c>
      <c r="J193" s="104" t="s">
        <v>16</v>
      </c>
      <c r="K193" s="103" t="s">
        <v>16</v>
      </c>
      <c r="L193" s="105" t="s">
        <v>16</v>
      </c>
      <c r="M193" s="105" t="s">
        <v>16</v>
      </c>
      <c r="N193" s="104" t="s">
        <v>16</v>
      </c>
      <c r="O193" s="103" t="s">
        <v>16</v>
      </c>
      <c r="P193" s="104" t="s">
        <v>16</v>
      </c>
      <c r="Q193" s="106"/>
      <c r="R193" s="60"/>
    </row>
    <row r="194" spans="1:18" s="99" customFormat="1" ht="32.25">
      <c r="A194" s="107" t="s">
        <v>221</v>
      </c>
      <c r="B194" s="107">
        <v>162</v>
      </c>
      <c r="C194" s="109" t="s">
        <v>503</v>
      </c>
      <c r="D194" s="58"/>
      <c r="E194" s="59"/>
      <c r="F194" s="102">
        <f t="shared" si="33"/>
        <v>0</v>
      </c>
      <c r="G194" s="103" t="s">
        <v>16</v>
      </c>
      <c r="H194" s="104" t="s">
        <v>16</v>
      </c>
      <c r="I194" s="103" t="s">
        <v>16</v>
      </c>
      <c r="J194" s="104" t="s">
        <v>16</v>
      </c>
      <c r="K194" s="103" t="s">
        <v>16</v>
      </c>
      <c r="L194" s="105" t="s">
        <v>16</v>
      </c>
      <c r="M194" s="105" t="s">
        <v>16</v>
      </c>
      <c r="N194" s="104" t="s">
        <v>16</v>
      </c>
      <c r="O194" s="103" t="s">
        <v>16</v>
      </c>
      <c r="P194" s="104" t="s">
        <v>16</v>
      </c>
      <c r="Q194" s="106"/>
      <c r="R194" s="60"/>
    </row>
    <row r="195" spans="1:18" s="99" customFormat="1" ht="15.75">
      <c r="A195" s="107" t="s">
        <v>222</v>
      </c>
      <c r="B195" s="107">
        <v>163</v>
      </c>
      <c r="C195" s="109" t="s">
        <v>504</v>
      </c>
      <c r="D195" s="58">
        <f t="shared" si="45"/>
        <v>0</v>
      </c>
      <c r="E195" s="59">
        <f t="shared" si="45"/>
        <v>0</v>
      </c>
      <c r="F195" s="102">
        <f t="shared" si="33"/>
        <v>0</v>
      </c>
      <c r="G195" s="103"/>
      <c r="H195" s="104"/>
      <c r="I195" s="103"/>
      <c r="J195" s="104"/>
      <c r="K195" s="103"/>
      <c r="L195" s="105"/>
      <c r="M195" s="105"/>
      <c r="N195" s="104"/>
      <c r="O195" s="103"/>
      <c r="P195" s="104"/>
      <c r="Q195" s="106"/>
      <c r="R195" s="60">
        <f t="shared" si="34"/>
        <v>0</v>
      </c>
    </row>
    <row r="196" spans="1:18" s="99" customFormat="1" ht="15.75">
      <c r="A196" s="107" t="s">
        <v>117</v>
      </c>
      <c r="B196" s="107">
        <v>164</v>
      </c>
      <c r="C196" s="109" t="s">
        <v>505</v>
      </c>
      <c r="D196" s="58"/>
      <c r="E196" s="59"/>
      <c r="F196" s="102">
        <f t="shared" si="33"/>
        <v>0</v>
      </c>
      <c r="G196" s="103" t="s">
        <v>16</v>
      </c>
      <c r="H196" s="104" t="s">
        <v>16</v>
      </c>
      <c r="I196" s="103" t="s">
        <v>16</v>
      </c>
      <c r="J196" s="104" t="s">
        <v>16</v>
      </c>
      <c r="K196" s="103" t="s">
        <v>16</v>
      </c>
      <c r="L196" s="105" t="s">
        <v>16</v>
      </c>
      <c r="M196" s="105" t="s">
        <v>16</v>
      </c>
      <c r="N196" s="104" t="s">
        <v>16</v>
      </c>
      <c r="O196" s="103" t="s">
        <v>16</v>
      </c>
      <c r="P196" s="104" t="s">
        <v>16</v>
      </c>
      <c r="Q196" s="106"/>
      <c r="R196" s="60"/>
    </row>
    <row r="197" spans="1:18" s="99" customFormat="1" ht="16.5" thickBot="1">
      <c r="A197" s="115" t="s">
        <v>224</v>
      </c>
      <c r="B197" s="115">
        <v>165</v>
      </c>
      <c r="C197" s="124" t="s">
        <v>506</v>
      </c>
      <c r="D197" s="58"/>
      <c r="E197" s="59"/>
      <c r="F197" s="102">
        <f t="shared" si="33"/>
        <v>0</v>
      </c>
      <c r="G197" s="103" t="s">
        <v>16</v>
      </c>
      <c r="H197" s="104" t="s">
        <v>16</v>
      </c>
      <c r="I197" s="103" t="s">
        <v>16</v>
      </c>
      <c r="J197" s="104" t="s">
        <v>16</v>
      </c>
      <c r="K197" s="103" t="s">
        <v>16</v>
      </c>
      <c r="L197" s="105" t="s">
        <v>16</v>
      </c>
      <c r="M197" s="105" t="s">
        <v>16</v>
      </c>
      <c r="N197" s="104" t="s">
        <v>16</v>
      </c>
      <c r="O197" s="103" t="s">
        <v>16</v>
      </c>
      <c r="P197" s="104" t="s">
        <v>16</v>
      </c>
      <c r="Q197" s="106"/>
      <c r="R197" s="60"/>
    </row>
    <row r="198" spans="1:18" s="99" customFormat="1" ht="18.75" thickBot="1">
      <c r="A198" s="89" t="s">
        <v>225</v>
      </c>
      <c r="B198" s="89">
        <v>26</v>
      </c>
      <c r="C198" s="90" t="s">
        <v>507</v>
      </c>
      <c r="D198" s="91">
        <f>SUM(D199)</f>
        <v>0</v>
      </c>
      <c r="E198" s="92">
        <f>SUM(E199)</f>
        <v>0</v>
      </c>
      <c r="F198" s="93">
        <f t="shared" si="33"/>
        <v>0</v>
      </c>
      <c r="G198" s="94">
        <f aca="true" t="shared" si="46" ref="G198:P198">SUM(G199)</f>
        <v>0</v>
      </c>
      <c r="H198" s="95">
        <f t="shared" si="46"/>
        <v>0</v>
      </c>
      <c r="I198" s="94">
        <f t="shared" si="46"/>
        <v>0</v>
      </c>
      <c r="J198" s="95">
        <f t="shared" si="46"/>
        <v>0</v>
      </c>
      <c r="K198" s="94">
        <f t="shared" si="46"/>
        <v>0</v>
      </c>
      <c r="L198" s="96">
        <f t="shared" si="46"/>
        <v>0</v>
      </c>
      <c r="M198" s="96">
        <f t="shared" si="46"/>
        <v>0</v>
      </c>
      <c r="N198" s="95">
        <f t="shared" si="46"/>
        <v>0</v>
      </c>
      <c r="O198" s="94">
        <f t="shared" si="46"/>
        <v>0</v>
      </c>
      <c r="P198" s="97">
        <f t="shared" si="46"/>
        <v>0</v>
      </c>
      <c r="Q198" s="106"/>
      <c r="R198" s="60">
        <f t="shared" si="34"/>
        <v>0</v>
      </c>
    </row>
    <row r="199" spans="1:18" s="99" customFormat="1" ht="49.5" thickBot="1">
      <c r="A199" s="140" t="s">
        <v>226</v>
      </c>
      <c r="B199" s="140">
        <v>166</v>
      </c>
      <c r="C199" s="141" t="s">
        <v>116</v>
      </c>
      <c r="D199" s="58">
        <f>G199+K199+M199+O199+I199</f>
        <v>0</v>
      </c>
      <c r="E199" s="59">
        <f>H199+L199+N199+P199+J199</f>
        <v>0</v>
      </c>
      <c r="F199" s="102">
        <f t="shared" si="33"/>
        <v>0</v>
      </c>
      <c r="G199" s="103"/>
      <c r="H199" s="104"/>
      <c r="I199" s="103"/>
      <c r="J199" s="104"/>
      <c r="K199" s="103"/>
      <c r="L199" s="105"/>
      <c r="M199" s="105"/>
      <c r="N199" s="104"/>
      <c r="O199" s="103"/>
      <c r="P199" s="104"/>
      <c r="Q199" s="106"/>
      <c r="R199" s="60">
        <f t="shared" si="34"/>
        <v>0</v>
      </c>
    </row>
    <row r="200" spans="1:18" s="99" customFormat="1" ht="18.75" thickBot="1">
      <c r="A200" s="89" t="s">
        <v>227</v>
      </c>
      <c r="B200" s="89">
        <v>27</v>
      </c>
      <c r="C200" s="90" t="s">
        <v>95</v>
      </c>
      <c r="D200" s="91">
        <f>SUM(D201:D215)</f>
        <v>5080</v>
      </c>
      <c r="E200" s="92">
        <f>SUM(E201:E215)</f>
        <v>542</v>
      </c>
      <c r="F200" s="93">
        <f t="shared" si="33"/>
        <v>9.4</v>
      </c>
      <c r="G200" s="94">
        <f>SUM(G201:G215)</f>
        <v>0</v>
      </c>
      <c r="H200" s="95">
        <f aca="true" t="shared" si="47" ref="H200:P200">SUM(H201:H215)</f>
        <v>0</v>
      </c>
      <c r="I200" s="94">
        <f t="shared" si="47"/>
        <v>0</v>
      </c>
      <c r="J200" s="95">
        <f t="shared" si="47"/>
        <v>0</v>
      </c>
      <c r="K200" s="94">
        <f t="shared" si="47"/>
        <v>280</v>
      </c>
      <c r="L200" s="96">
        <f t="shared" si="47"/>
        <v>40</v>
      </c>
      <c r="M200" s="96">
        <f t="shared" si="47"/>
        <v>4800</v>
      </c>
      <c r="N200" s="95">
        <f t="shared" si="47"/>
        <v>502</v>
      </c>
      <c r="O200" s="94">
        <f t="shared" si="47"/>
        <v>0</v>
      </c>
      <c r="P200" s="97">
        <f t="shared" si="47"/>
        <v>0</v>
      </c>
      <c r="Q200" s="106"/>
      <c r="R200" s="60">
        <f t="shared" si="34"/>
        <v>0</v>
      </c>
    </row>
    <row r="201" spans="1:18" s="99" customFormat="1" ht="48.75">
      <c r="A201" s="116" t="s">
        <v>228</v>
      </c>
      <c r="B201" s="116">
        <v>167</v>
      </c>
      <c r="C201" s="117" t="s">
        <v>98</v>
      </c>
      <c r="D201" s="58">
        <f aca="true" t="shared" si="48" ref="D201:E215">G201+K201+M201+O201+I201</f>
        <v>1400</v>
      </c>
      <c r="E201" s="59">
        <f t="shared" si="48"/>
        <v>200</v>
      </c>
      <c r="F201" s="102">
        <f t="shared" si="33"/>
        <v>7</v>
      </c>
      <c r="G201" s="103"/>
      <c r="H201" s="104"/>
      <c r="I201" s="103"/>
      <c r="J201" s="104"/>
      <c r="K201" s="103">
        <v>280</v>
      </c>
      <c r="L201" s="105">
        <v>40</v>
      </c>
      <c r="M201" s="105">
        <v>1120</v>
      </c>
      <c r="N201" s="104">
        <v>160</v>
      </c>
      <c r="O201" s="103"/>
      <c r="P201" s="104"/>
      <c r="Q201" s="106"/>
      <c r="R201" s="60">
        <f t="shared" si="34"/>
        <v>0</v>
      </c>
    </row>
    <row r="202" spans="1:18" s="63" customFormat="1" ht="48.75">
      <c r="A202" s="118" t="s">
        <v>229</v>
      </c>
      <c r="B202" s="118">
        <v>168</v>
      </c>
      <c r="C202" s="108" t="s">
        <v>127</v>
      </c>
      <c r="D202" s="58">
        <f t="shared" si="48"/>
        <v>0</v>
      </c>
      <c r="E202" s="59">
        <f t="shared" si="48"/>
        <v>0</v>
      </c>
      <c r="F202" s="102">
        <f aca="true" t="shared" si="49" ref="F202:F265">IF(E202=0,0,ROUND(D202/E202,1))</f>
        <v>0</v>
      </c>
      <c r="G202" s="103"/>
      <c r="H202" s="104"/>
      <c r="I202" s="103"/>
      <c r="J202" s="104"/>
      <c r="K202" s="103"/>
      <c r="L202" s="105"/>
      <c r="M202" s="105"/>
      <c r="N202" s="104"/>
      <c r="O202" s="103"/>
      <c r="P202" s="104"/>
      <c r="Q202" s="142"/>
      <c r="R202" s="60">
        <f t="shared" si="34"/>
        <v>0</v>
      </c>
    </row>
    <row r="203" spans="1:18" s="63" customFormat="1" ht="15.75">
      <c r="A203" s="118" t="s">
        <v>230</v>
      </c>
      <c r="B203" s="118">
        <v>169</v>
      </c>
      <c r="C203" s="108" t="s">
        <v>508</v>
      </c>
      <c r="D203" s="58">
        <f t="shared" si="48"/>
        <v>1930</v>
      </c>
      <c r="E203" s="59">
        <f t="shared" si="48"/>
        <v>170</v>
      </c>
      <c r="F203" s="102">
        <f t="shared" si="49"/>
        <v>11.4</v>
      </c>
      <c r="G203" s="103"/>
      <c r="H203" s="104"/>
      <c r="I203" s="103"/>
      <c r="J203" s="104"/>
      <c r="K203" s="103"/>
      <c r="L203" s="105"/>
      <c r="M203" s="105">
        <v>1930</v>
      </c>
      <c r="N203" s="104">
        <v>170</v>
      </c>
      <c r="O203" s="103"/>
      <c r="P203" s="104"/>
      <c r="Q203" s="142"/>
      <c r="R203" s="60">
        <f aca="true" t="shared" si="50" ref="R203:R266">SUM(G203:P203)-(D203+E203)</f>
        <v>0</v>
      </c>
    </row>
    <row r="204" spans="1:18" s="99" customFormat="1" ht="15.75">
      <c r="A204" s="118" t="s">
        <v>118</v>
      </c>
      <c r="B204" s="118">
        <v>170</v>
      </c>
      <c r="C204" s="108" t="s">
        <v>100</v>
      </c>
      <c r="D204" s="58">
        <f t="shared" si="48"/>
        <v>1750</v>
      </c>
      <c r="E204" s="59">
        <f t="shared" si="48"/>
        <v>172</v>
      </c>
      <c r="F204" s="102">
        <f t="shared" si="49"/>
        <v>10.2</v>
      </c>
      <c r="G204" s="103"/>
      <c r="H204" s="104"/>
      <c r="I204" s="103"/>
      <c r="J204" s="104"/>
      <c r="K204" s="103"/>
      <c r="L204" s="105"/>
      <c r="M204" s="105">
        <v>1750</v>
      </c>
      <c r="N204" s="104">
        <v>172</v>
      </c>
      <c r="O204" s="103"/>
      <c r="P204" s="104"/>
      <c r="Q204" s="106"/>
      <c r="R204" s="60">
        <f t="shared" si="50"/>
        <v>0</v>
      </c>
    </row>
    <row r="205" spans="1:18" s="99" customFormat="1" ht="22.5" customHeight="1">
      <c r="A205" s="118" t="s">
        <v>231</v>
      </c>
      <c r="B205" s="118">
        <v>171</v>
      </c>
      <c r="C205" s="108" t="s">
        <v>83</v>
      </c>
      <c r="D205" s="58">
        <f t="shared" si="48"/>
        <v>0</v>
      </c>
      <c r="E205" s="59">
        <f t="shared" si="48"/>
        <v>0</v>
      </c>
      <c r="F205" s="102">
        <f t="shared" si="49"/>
        <v>0</v>
      </c>
      <c r="G205" s="103"/>
      <c r="H205" s="104"/>
      <c r="I205" s="103"/>
      <c r="J205" s="104"/>
      <c r="K205" s="103"/>
      <c r="L205" s="105"/>
      <c r="M205" s="105"/>
      <c r="N205" s="104"/>
      <c r="O205" s="103"/>
      <c r="P205" s="104"/>
      <c r="Q205" s="106"/>
      <c r="R205" s="60">
        <f t="shared" si="50"/>
        <v>0</v>
      </c>
    </row>
    <row r="206" spans="1:18" s="99" customFormat="1" ht="54" customHeight="1">
      <c r="A206" s="118" t="s">
        <v>232</v>
      </c>
      <c r="B206" s="118">
        <v>172</v>
      </c>
      <c r="C206" s="108" t="s">
        <v>509</v>
      </c>
      <c r="D206" s="58">
        <f t="shared" si="48"/>
        <v>0</v>
      </c>
      <c r="E206" s="59">
        <f t="shared" si="48"/>
        <v>0</v>
      </c>
      <c r="F206" s="102">
        <f t="shared" si="49"/>
        <v>0</v>
      </c>
      <c r="G206" s="103"/>
      <c r="H206" s="104"/>
      <c r="I206" s="103"/>
      <c r="J206" s="104"/>
      <c r="K206" s="103"/>
      <c r="L206" s="105"/>
      <c r="M206" s="105"/>
      <c r="N206" s="104"/>
      <c r="O206" s="103"/>
      <c r="P206" s="104"/>
      <c r="Q206" s="106"/>
      <c r="R206" s="60">
        <f t="shared" si="50"/>
        <v>0</v>
      </c>
    </row>
    <row r="207" spans="1:18" s="99" customFormat="1" ht="34.5" customHeight="1">
      <c r="A207" s="118" t="s">
        <v>233</v>
      </c>
      <c r="B207" s="118">
        <v>173</v>
      </c>
      <c r="C207" s="108" t="s">
        <v>163</v>
      </c>
      <c r="D207" s="58">
        <f t="shared" si="48"/>
        <v>0</v>
      </c>
      <c r="E207" s="59">
        <f t="shared" si="48"/>
        <v>0</v>
      </c>
      <c r="F207" s="102">
        <f t="shared" si="49"/>
        <v>0</v>
      </c>
      <c r="G207" s="103"/>
      <c r="H207" s="104"/>
      <c r="I207" s="103"/>
      <c r="J207" s="104"/>
      <c r="K207" s="103"/>
      <c r="L207" s="105"/>
      <c r="M207" s="105"/>
      <c r="N207" s="104"/>
      <c r="O207" s="103"/>
      <c r="P207" s="104"/>
      <c r="Q207" s="106"/>
      <c r="R207" s="60">
        <f t="shared" si="50"/>
        <v>0</v>
      </c>
    </row>
    <row r="208" spans="1:18" s="99" customFormat="1" ht="32.25">
      <c r="A208" s="118" t="s">
        <v>234</v>
      </c>
      <c r="B208" s="118">
        <v>174</v>
      </c>
      <c r="C208" s="108" t="s">
        <v>88</v>
      </c>
      <c r="D208" s="58">
        <f t="shared" si="48"/>
        <v>0</v>
      </c>
      <c r="E208" s="59">
        <f t="shared" si="48"/>
        <v>0</v>
      </c>
      <c r="F208" s="102">
        <f t="shared" si="49"/>
        <v>0</v>
      </c>
      <c r="G208" s="103"/>
      <c r="H208" s="104"/>
      <c r="I208" s="103"/>
      <c r="J208" s="104"/>
      <c r="K208" s="103"/>
      <c r="L208" s="105"/>
      <c r="M208" s="105"/>
      <c r="N208" s="104"/>
      <c r="O208" s="103"/>
      <c r="P208" s="104"/>
      <c r="Q208" s="106"/>
      <c r="R208" s="60">
        <f t="shared" si="50"/>
        <v>0</v>
      </c>
    </row>
    <row r="209" spans="1:18" s="132" customFormat="1" ht="37.5" customHeight="1">
      <c r="A209" s="118" t="s">
        <v>235</v>
      </c>
      <c r="B209" s="118">
        <v>175</v>
      </c>
      <c r="C209" s="108" t="s">
        <v>89</v>
      </c>
      <c r="D209" s="58">
        <f t="shared" si="48"/>
        <v>0</v>
      </c>
      <c r="E209" s="59">
        <f t="shared" si="48"/>
        <v>0</v>
      </c>
      <c r="F209" s="102">
        <f t="shared" si="49"/>
        <v>0</v>
      </c>
      <c r="G209" s="103"/>
      <c r="H209" s="104"/>
      <c r="I209" s="103"/>
      <c r="J209" s="104"/>
      <c r="K209" s="103"/>
      <c r="L209" s="105"/>
      <c r="M209" s="105"/>
      <c r="N209" s="104"/>
      <c r="O209" s="103"/>
      <c r="P209" s="104"/>
      <c r="Q209" s="131"/>
      <c r="R209" s="60">
        <f t="shared" si="50"/>
        <v>0</v>
      </c>
    </row>
    <row r="210" spans="1:18" s="132" customFormat="1" ht="36.75" customHeight="1">
      <c r="A210" s="107" t="s">
        <v>236</v>
      </c>
      <c r="B210" s="107">
        <v>176</v>
      </c>
      <c r="C210" s="109" t="s">
        <v>93</v>
      </c>
      <c r="D210" s="58">
        <f t="shared" si="48"/>
        <v>0</v>
      </c>
      <c r="E210" s="59">
        <f t="shared" si="48"/>
        <v>0</v>
      </c>
      <c r="F210" s="102">
        <f t="shared" si="49"/>
        <v>0</v>
      </c>
      <c r="G210" s="103"/>
      <c r="H210" s="104"/>
      <c r="I210" s="103"/>
      <c r="J210" s="104"/>
      <c r="K210" s="103"/>
      <c r="L210" s="105"/>
      <c r="M210" s="105"/>
      <c r="N210" s="104"/>
      <c r="O210" s="103"/>
      <c r="P210" s="104"/>
      <c r="Q210" s="131"/>
      <c r="R210" s="60">
        <f t="shared" si="50"/>
        <v>0</v>
      </c>
    </row>
    <row r="211" spans="1:18" s="132" customFormat="1" ht="50.25" customHeight="1">
      <c r="A211" s="107" t="s">
        <v>237</v>
      </c>
      <c r="B211" s="107">
        <v>177</v>
      </c>
      <c r="C211" s="109" t="s">
        <v>510</v>
      </c>
      <c r="D211" s="58"/>
      <c r="E211" s="59"/>
      <c r="F211" s="102">
        <f t="shared" si="49"/>
        <v>0</v>
      </c>
      <c r="G211" s="103" t="s">
        <v>16</v>
      </c>
      <c r="H211" s="104" t="s">
        <v>16</v>
      </c>
      <c r="I211" s="103" t="s">
        <v>16</v>
      </c>
      <c r="J211" s="104" t="s">
        <v>16</v>
      </c>
      <c r="K211" s="103" t="s">
        <v>16</v>
      </c>
      <c r="L211" s="105" t="s">
        <v>16</v>
      </c>
      <c r="M211" s="105" t="s">
        <v>16</v>
      </c>
      <c r="N211" s="104" t="s">
        <v>16</v>
      </c>
      <c r="O211" s="103" t="s">
        <v>16</v>
      </c>
      <c r="P211" s="104" t="s">
        <v>16</v>
      </c>
      <c r="Q211" s="131"/>
      <c r="R211" s="60"/>
    </row>
    <row r="212" spans="1:18" s="132" customFormat="1" ht="45.75" customHeight="1">
      <c r="A212" s="107" t="s">
        <v>238</v>
      </c>
      <c r="B212" s="107">
        <v>178</v>
      </c>
      <c r="C212" s="109" t="s">
        <v>511</v>
      </c>
      <c r="D212" s="58"/>
      <c r="E212" s="59"/>
      <c r="F212" s="102">
        <f t="shared" si="49"/>
        <v>0</v>
      </c>
      <c r="G212" s="103" t="s">
        <v>16</v>
      </c>
      <c r="H212" s="104" t="s">
        <v>16</v>
      </c>
      <c r="I212" s="103" t="s">
        <v>16</v>
      </c>
      <c r="J212" s="104" t="s">
        <v>16</v>
      </c>
      <c r="K212" s="103" t="s">
        <v>16</v>
      </c>
      <c r="L212" s="105" t="s">
        <v>16</v>
      </c>
      <c r="M212" s="105" t="s">
        <v>16</v>
      </c>
      <c r="N212" s="104" t="s">
        <v>16</v>
      </c>
      <c r="O212" s="103" t="s">
        <v>16</v>
      </c>
      <c r="P212" s="104" t="s">
        <v>16</v>
      </c>
      <c r="Q212" s="131"/>
      <c r="R212" s="60"/>
    </row>
    <row r="213" spans="1:18" s="132" customFormat="1" ht="36" customHeight="1">
      <c r="A213" s="118" t="s">
        <v>239</v>
      </c>
      <c r="B213" s="118">
        <v>179</v>
      </c>
      <c r="C213" s="108" t="s">
        <v>47</v>
      </c>
      <c r="D213" s="58">
        <f t="shared" si="48"/>
        <v>0</v>
      </c>
      <c r="E213" s="59">
        <f t="shared" si="48"/>
        <v>0</v>
      </c>
      <c r="F213" s="102">
        <f t="shared" si="49"/>
        <v>0</v>
      </c>
      <c r="G213" s="103"/>
      <c r="H213" s="104"/>
      <c r="I213" s="103"/>
      <c r="J213" s="104"/>
      <c r="K213" s="103"/>
      <c r="L213" s="105"/>
      <c r="M213" s="105"/>
      <c r="N213" s="104"/>
      <c r="O213" s="103"/>
      <c r="P213" s="104"/>
      <c r="Q213" s="131"/>
      <c r="R213" s="60">
        <f t="shared" si="50"/>
        <v>0</v>
      </c>
    </row>
    <row r="214" spans="1:18" s="132" customFormat="1" ht="39.75" customHeight="1">
      <c r="A214" s="118" t="s">
        <v>240</v>
      </c>
      <c r="B214" s="118">
        <v>180</v>
      </c>
      <c r="C214" s="108" t="s">
        <v>48</v>
      </c>
      <c r="D214" s="58">
        <f t="shared" si="48"/>
        <v>0</v>
      </c>
      <c r="E214" s="59">
        <f t="shared" si="48"/>
        <v>0</v>
      </c>
      <c r="F214" s="102">
        <f t="shared" si="49"/>
        <v>0</v>
      </c>
      <c r="G214" s="103"/>
      <c r="H214" s="104"/>
      <c r="I214" s="103"/>
      <c r="J214" s="104"/>
      <c r="K214" s="103"/>
      <c r="L214" s="105"/>
      <c r="M214" s="105"/>
      <c r="N214" s="104"/>
      <c r="O214" s="103"/>
      <c r="P214" s="104"/>
      <c r="Q214" s="131"/>
      <c r="R214" s="60">
        <f t="shared" si="50"/>
        <v>0</v>
      </c>
    </row>
    <row r="215" spans="1:18" s="132" customFormat="1" ht="63.75" customHeight="1" thickBot="1">
      <c r="A215" s="115" t="s">
        <v>241</v>
      </c>
      <c r="B215" s="115">
        <v>181</v>
      </c>
      <c r="C215" s="124" t="s">
        <v>131</v>
      </c>
      <c r="D215" s="58">
        <f t="shared" si="48"/>
        <v>0</v>
      </c>
      <c r="E215" s="59">
        <f t="shared" si="48"/>
        <v>0</v>
      </c>
      <c r="F215" s="102">
        <f t="shared" si="49"/>
        <v>0</v>
      </c>
      <c r="G215" s="103"/>
      <c r="H215" s="104"/>
      <c r="I215" s="103"/>
      <c r="J215" s="104"/>
      <c r="K215" s="103"/>
      <c r="L215" s="105"/>
      <c r="M215" s="105"/>
      <c r="N215" s="104"/>
      <c r="O215" s="103"/>
      <c r="P215" s="104"/>
      <c r="Q215" s="131"/>
      <c r="R215" s="60">
        <f t="shared" si="50"/>
        <v>0</v>
      </c>
    </row>
    <row r="216" spans="1:18" s="99" customFormat="1" ht="18.75" thickBot="1">
      <c r="A216" s="89" t="s">
        <v>119</v>
      </c>
      <c r="B216" s="89">
        <v>28</v>
      </c>
      <c r="C216" s="90" t="s">
        <v>512</v>
      </c>
      <c r="D216" s="91">
        <f>SUM(D217:D221)</f>
        <v>0</v>
      </c>
      <c r="E216" s="92">
        <f>SUM(E217:E221)</f>
        <v>0</v>
      </c>
      <c r="F216" s="93">
        <f t="shared" si="49"/>
        <v>0</v>
      </c>
      <c r="G216" s="94">
        <f>SUM(G217:G221)</f>
        <v>0</v>
      </c>
      <c r="H216" s="95">
        <f aca="true" t="shared" si="51" ref="H216:P216">SUM(H217:H221)</f>
        <v>0</v>
      </c>
      <c r="I216" s="94">
        <f t="shared" si="51"/>
        <v>0</v>
      </c>
      <c r="J216" s="95">
        <f t="shared" si="51"/>
        <v>0</v>
      </c>
      <c r="K216" s="94">
        <f t="shared" si="51"/>
        <v>0</v>
      </c>
      <c r="L216" s="96">
        <f t="shared" si="51"/>
        <v>0</v>
      </c>
      <c r="M216" s="96">
        <f t="shared" si="51"/>
        <v>0</v>
      </c>
      <c r="N216" s="95">
        <f t="shared" si="51"/>
        <v>0</v>
      </c>
      <c r="O216" s="94">
        <f t="shared" si="51"/>
        <v>0</v>
      </c>
      <c r="P216" s="95">
        <f t="shared" si="51"/>
        <v>0</v>
      </c>
      <c r="Q216" s="106"/>
      <c r="R216" s="60">
        <f t="shared" si="50"/>
        <v>0</v>
      </c>
    </row>
    <row r="217" spans="1:18" s="99" customFormat="1" ht="32.25">
      <c r="A217" s="116" t="s">
        <v>242</v>
      </c>
      <c r="B217" s="116">
        <v>182</v>
      </c>
      <c r="C217" s="117" t="s">
        <v>70</v>
      </c>
      <c r="D217" s="58">
        <f>G217+K217+M217+O217+I217</f>
        <v>0</v>
      </c>
      <c r="E217" s="59">
        <f>H217+L217+N217+P217+J217</f>
        <v>0</v>
      </c>
      <c r="F217" s="102">
        <f t="shared" si="49"/>
        <v>0</v>
      </c>
      <c r="G217" s="103"/>
      <c r="H217" s="104"/>
      <c r="I217" s="103"/>
      <c r="J217" s="104"/>
      <c r="K217" s="103"/>
      <c r="L217" s="105"/>
      <c r="M217" s="105"/>
      <c r="N217" s="104"/>
      <c r="O217" s="103"/>
      <c r="P217" s="104"/>
      <c r="Q217" s="106"/>
      <c r="R217" s="60">
        <f t="shared" si="50"/>
        <v>0</v>
      </c>
    </row>
    <row r="218" spans="1:18" s="99" customFormat="1" ht="48.75">
      <c r="A218" s="118" t="s">
        <v>243</v>
      </c>
      <c r="B218" s="118">
        <v>183</v>
      </c>
      <c r="C218" s="109" t="s">
        <v>513</v>
      </c>
      <c r="D218" s="58"/>
      <c r="E218" s="59"/>
      <c r="F218" s="102">
        <f t="shared" si="49"/>
        <v>0</v>
      </c>
      <c r="G218" s="103" t="s">
        <v>16</v>
      </c>
      <c r="H218" s="104" t="s">
        <v>16</v>
      </c>
      <c r="I218" s="103" t="s">
        <v>16</v>
      </c>
      <c r="J218" s="104" t="s">
        <v>16</v>
      </c>
      <c r="K218" s="103" t="s">
        <v>16</v>
      </c>
      <c r="L218" s="105" t="s">
        <v>16</v>
      </c>
      <c r="M218" s="105" t="s">
        <v>16</v>
      </c>
      <c r="N218" s="104" t="s">
        <v>16</v>
      </c>
      <c r="O218" s="103" t="s">
        <v>16</v>
      </c>
      <c r="P218" s="104" t="s">
        <v>16</v>
      </c>
      <c r="Q218" s="106"/>
      <c r="R218" s="60"/>
    </row>
    <row r="219" spans="1:18" s="99" customFormat="1" ht="48.75">
      <c r="A219" s="118" t="s">
        <v>244</v>
      </c>
      <c r="B219" s="118">
        <v>184</v>
      </c>
      <c r="C219" s="109" t="s">
        <v>514</v>
      </c>
      <c r="D219" s="58"/>
      <c r="E219" s="59"/>
      <c r="F219" s="102">
        <f t="shared" si="49"/>
        <v>0</v>
      </c>
      <c r="G219" s="103" t="s">
        <v>16</v>
      </c>
      <c r="H219" s="104" t="s">
        <v>16</v>
      </c>
      <c r="I219" s="103" t="s">
        <v>16</v>
      </c>
      <c r="J219" s="104" t="s">
        <v>16</v>
      </c>
      <c r="K219" s="103" t="s">
        <v>16</v>
      </c>
      <c r="L219" s="105" t="s">
        <v>16</v>
      </c>
      <c r="M219" s="105" t="s">
        <v>16</v>
      </c>
      <c r="N219" s="104" t="s">
        <v>16</v>
      </c>
      <c r="O219" s="103" t="s">
        <v>16</v>
      </c>
      <c r="P219" s="104" t="s">
        <v>16</v>
      </c>
      <c r="Q219" s="106"/>
      <c r="R219" s="60"/>
    </row>
    <row r="220" spans="1:18" s="99" customFormat="1" ht="48.75">
      <c r="A220" s="118" t="s">
        <v>245</v>
      </c>
      <c r="B220" s="118">
        <v>185</v>
      </c>
      <c r="C220" s="109" t="s">
        <v>515</v>
      </c>
      <c r="D220" s="58"/>
      <c r="E220" s="59"/>
      <c r="F220" s="102">
        <f t="shared" si="49"/>
        <v>0</v>
      </c>
      <c r="G220" s="103" t="s">
        <v>16</v>
      </c>
      <c r="H220" s="104" t="s">
        <v>16</v>
      </c>
      <c r="I220" s="103" t="s">
        <v>16</v>
      </c>
      <c r="J220" s="104" t="s">
        <v>16</v>
      </c>
      <c r="K220" s="103" t="s">
        <v>16</v>
      </c>
      <c r="L220" s="105" t="s">
        <v>16</v>
      </c>
      <c r="M220" s="105" t="s">
        <v>16</v>
      </c>
      <c r="N220" s="104" t="s">
        <v>16</v>
      </c>
      <c r="O220" s="103" t="s">
        <v>16</v>
      </c>
      <c r="P220" s="104" t="s">
        <v>16</v>
      </c>
      <c r="Q220" s="106"/>
      <c r="R220" s="60"/>
    </row>
    <row r="221" spans="1:18" s="99" customFormat="1" ht="49.5" thickBot="1">
      <c r="A221" s="119" t="s">
        <v>516</v>
      </c>
      <c r="B221" s="119">
        <v>186</v>
      </c>
      <c r="C221" s="124" t="s">
        <v>517</v>
      </c>
      <c r="D221" s="58"/>
      <c r="E221" s="59"/>
      <c r="F221" s="102">
        <f t="shared" si="49"/>
        <v>0</v>
      </c>
      <c r="G221" s="103" t="s">
        <v>16</v>
      </c>
      <c r="H221" s="104" t="s">
        <v>16</v>
      </c>
      <c r="I221" s="103" t="s">
        <v>16</v>
      </c>
      <c r="J221" s="104" t="s">
        <v>16</v>
      </c>
      <c r="K221" s="103" t="s">
        <v>16</v>
      </c>
      <c r="L221" s="105" t="s">
        <v>16</v>
      </c>
      <c r="M221" s="105" t="s">
        <v>16</v>
      </c>
      <c r="N221" s="104" t="s">
        <v>16</v>
      </c>
      <c r="O221" s="103" t="s">
        <v>16</v>
      </c>
      <c r="P221" s="104" t="s">
        <v>16</v>
      </c>
      <c r="Q221" s="106"/>
      <c r="R221" s="60"/>
    </row>
    <row r="222" spans="1:18" s="99" customFormat="1" ht="18.75" thickBot="1">
      <c r="A222" s="89">
        <v>25</v>
      </c>
      <c r="B222" s="89">
        <v>29</v>
      </c>
      <c r="C222" s="90" t="s">
        <v>518</v>
      </c>
      <c r="D222" s="91">
        <f>SUM(D223:D235)</f>
        <v>3000</v>
      </c>
      <c r="E222" s="92">
        <f>SUM(E223:E235)</f>
        <v>300</v>
      </c>
      <c r="F222" s="93">
        <f t="shared" si="49"/>
        <v>10</v>
      </c>
      <c r="G222" s="94">
        <f>SUM(G223:G235)</f>
        <v>0</v>
      </c>
      <c r="H222" s="95">
        <f aca="true" t="shared" si="52" ref="H222:P222">SUM(H223:H235)</f>
        <v>0</v>
      </c>
      <c r="I222" s="94">
        <f t="shared" si="52"/>
        <v>0</v>
      </c>
      <c r="J222" s="95">
        <f t="shared" si="52"/>
        <v>0</v>
      </c>
      <c r="K222" s="94">
        <f t="shared" si="52"/>
        <v>0</v>
      </c>
      <c r="L222" s="96">
        <f t="shared" si="52"/>
        <v>0</v>
      </c>
      <c r="M222" s="96">
        <f t="shared" si="52"/>
        <v>3000</v>
      </c>
      <c r="N222" s="95">
        <f t="shared" si="52"/>
        <v>300</v>
      </c>
      <c r="O222" s="94">
        <f t="shared" si="52"/>
        <v>0</v>
      </c>
      <c r="P222" s="97">
        <f t="shared" si="52"/>
        <v>0</v>
      </c>
      <c r="Q222" s="106"/>
      <c r="R222" s="60">
        <f t="shared" si="50"/>
        <v>0</v>
      </c>
    </row>
    <row r="223" spans="1:18" s="99" customFormat="1" ht="32.25">
      <c r="A223" s="116" t="s">
        <v>497</v>
      </c>
      <c r="B223" s="116">
        <v>187</v>
      </c>
      <c r="C223" s="117" t="s">
        <v>56</v>
      </c>
      <c r="D223" s="58">
        <f aca="true" t="shared" si="53" ref="D223:E231">G223+K223+M223+O223+I223</f>
        <v>0</v>
      </c>
      <c r="E223" s="59">
        <f t="shared" si="53"/>
        <v>0</v>
      </c>
      <c r="F223" s="102">
        <f t="shared" si="49"/>
        <v>0</v>
      </c>
      <c r="G223" s="103"/>
      <c r="H223" s="104"/>
      <c r="I223" s="103"/>
      <c r="J223" s="104"/>
      <c r="K223" s="103"/>
      <c r="L223" s="105"/>
      <c r="M223" s="105"/>
      <c r="N223" s="104"/>
      <c r="O223" s="103"/>
      <c r="P223" s="104"/>
      <c r="Q223" s="106"/>
      <c r="R223" s="60">
        <f t="shared" si="50"/>
        <v>0</v>
      </c>
    </row>
    <row r="224" spans="1:18" s="99" customFormat="1" ht="21.75" customHeight="1">
      <c r="A224" s="118" t="s">
        <v>498</v>
      </c>
      <c r="B224" s="118">
        <v>188</v>
      </c>
      <c r="C224" s="108" t="s">
        <v>57</v>
      </c>
      <c r="D224" s="58">
        <f t="shared" si="53"/>
        <v>0</v>
      </c>
      <c r="E224" s="59">
        <f t="shared" si="53"/>
        <v>0</v>
      </c>
      <c r="F224" s="102">
        <f t="shared" si="49"/>
        <v>0</v>
      </c>
      <c r="G224" s="103"/>
      <c r="H224" s="104"/>
      <c r="I224" s="103"/>
      <c r="J224" s="104"/>
      <c r="K224" s="103"/>
      <c r="L224" s="105"/>
      <c r="M224" s="105"/>
      <c r="N224" s="104"/>
      <c r="O224" s="103"/>
      <c r="P224" s="104"/>
      <c r="Q224" s="106"/>
      <c r="R224" s="60">
        <f t="shared" si="50"/>
        <v>0</v>
      </c>
    </row>
    <row r="225" spans="1:18" s="99" customFormat="1" ht="48.75">
      <c r="A225" s="118" t="s">
        <v>519</v>
      </c>
      <c r="B225" s="118">
        <v>189</v>
      </c>
      <c r="C225" s="108" t="s">
        <v>58</v>
      </c>
      <c r="D225" s="58">
        <f t="shared" si="53"/>
        <v>1000</v>
      </c>
      <c r="E225" s="59">
        <f t="shared" si="53"/>
        <v>100</v>
      </c>
      <c r="F225" s="102">
        <f t="shared" si="49"/>
        <v>10</v>
      </c>
      <c r="G225" s="181"/>
      <c r="H225" s="182"/>
      <c r="I225" s="181"/>
      <c r="J225" s="182"/>
      <c r="K225" s="181"/>
      <c r="L225" s="183"/>
      <c r="M225" s="183">
        <v>1000</v>
      </c>
      <c r="N225" s="182">
        <v>100</v>
      </c>
      <c r="O225" s="181"/>
      <c r="P225" s="182"/>
      <c r="Q225" s="106"/>
      <c r="R225" s="60">
        <f t="shared" si="50"/>
        <v>0</v>
      </c>
    </row>
    <row r="226" spans="1:18" s="99" customFormat="1" ht="32.25">
      <c r="A226" s="118" t="s">
        <v>520</v>
      </c>
      <c r="B226" s="118">
        <v>190</v>
      </c>
      <c r="C226" s="108" t="s">
        <v>59</v>
      </c>
      <c r="D226" s="58">
        <f t="shared" si="53"/>
        <v>500</v>
      </c>
      <c r="E226" s="59">
        <f t="shared" si="53"/>
        <v>50</v>
      </c>
      <c r="F226" s="102">
        <f t="shared" si="49"/>
        <v>10</v>
      </c>
      <c r="G226" s="103"/>
      <c r="H226" s="104"/>
      <c r="I226" s="103"/>
      <c r="J226" s="104"/>
      <c r="K226" s="103"/>
      <c r="L226" s="105"/>
      <c r="M226" s="105">
        <v>500</v>
      </c>
      <c r="N226" s="104">
        <v>50</v>
      </c>
      <c r="O226" s="103"/>
      <c r="P226" s="104"/>
      <c r="Q226" s="106"/>
      <c r="R226" s="60">
        <f t="shared" si="50"/>
        <v>0</v>
      </c>
    </row>
    <row r="227" spans="1:18" s="99" customFormat="1" ht="48.75">
      <c r="A227" s="118" t="s">
        <v>521</v>
      </c>
      <c r="B227" s="118">
        <v>191</v>
      </c>
      <c r="C227" s="108" t="s">
        <v>60</v>
      </c>
      <c r="D227" s="58">
        <f t="shared" si="53"/>
        <v>1000</v>
      </c>
      <c r="E227" s="59">
        <f t="shared" si="53"/>
        <v>100</v>
      </c>
      <c r="F227" s="102">
        <f t="shared" si="49"/>
        <v>10</v>
      </c>
      <c r="G227" s="103"/>
      <c r="H227" s="104"/>
      <c r="I227" s="103"/>
      <c r="J227" s="104"/>
      <c r="K227" s="103"/>
      <c r="L227" s="105"/>
      <c r="M227" s="105">
        <v>1000</v>
      </c>
      <c r="N227" s="104">
        <v>100</v>
      </c>
      <c r="O227" s="103"/>
      <c r="P227" s="104"/>
      <c r="Q227" s="106"/>
      <c r="R227" s="60">
        <f t="shared" si="50"/>
        <v>0</v>
      </c>
    </row>
    <row r="228" spans="1:18" s="99" customFormat="1" ht="32.25">
      <c r="A228" s="118" t="s">
        <v>522</v>
      </c>
      <c r="B228" s="118">
        <v>192</v>
      </c>
      <c r="C228" s="108" t="s">
        <v>206</v>
      </c>
      <c r="D228" s="58">
        <f t="shared" si="53"/>
        <v>0</v>
      </c>
      <c r="E228" s="59">
        <f t="shared" si="53"/>
        <v>0</v>
      </c>
      <c r="F228" s="102">
        <f t="shared" si="49"/>
        <v>0</v>
      </c>
      <c r="G228" s="103"/>
      <c r="H228" s="104"/>
      <c r="I228" s="103"/>
      <c r="J228" s="104"/>
      <c r="K228" s="103"/>
      <c r="L228" s="105"/>
      <c r="M228" s="105"/>
      <c r="N228" s="104"/>
      <c r="O228" s="103"/>
      <c r="P228" s="104"/>
      <c r="Q228" s="106"/>
      <c r="R228" s="60">
        <f t="shared" si="50"/>
        <v>0</v>
      </c>
    </row>
    <row r="229" spans="1:18" s="99" customFormat="1" ht="65.25">
      <c r="A229" s="118" t="s">
        <v>523</v>
      </c>
      <c r="B229" s="126">
        <v>193</v>
      </c>
      <c r="C229" s="109" t="s">
        <v>524</v>
      </c>
      <c r="D229" s="58">
        <f t="shared" si="53"/>
        <v>0</v>
      </c>
      <c r="E229" s="59">
        <f t="shared" si="53"/>
        <v>0</v>
      </c>
      <c r="F229" s="102">
        <f t="shared" si="49"/>
        <v>0</v>
      </c>
      <c r="G229" s="103"/>
      <c r="H229" s="104"/>
      <c r="I229" s="103"/>
      <c r="J229" s="104"/>
      <c r="K229" s="103"/>
      <c r="L229" s="105"/>
      <c r="M229" s="105"/>
      <c r="N229" s="104"/>
      <c r="O229" s="103"/>
      <c r="P229" s="104"/>
      <c r="Q229" s="106"/>
      <c r="R229" s="60">
        <f t="shared" si="50"/>
        <v>0</v>
      </c>
    </row>
    <row r="230" spans="1:18" s="99" customFormat="1" ht="27.75" customHeight="1">
      <c r="A230" s="118" t="s">
        <v>525</v>
      </c>
      <c r="B230" s="126">
        <v>194</v>
      </c>
      <c r="C230" s="109" t="s">
        <v>526</v>
      </c>
      <c r="D230" s="58"/>
      <c r="E230" s="59"/>
      <c r="F230" s="102">
        <f t="shared" si="49"/>
        <v>0</v>
      </c>
      <c r="G230" s="103" t="s">
        <v>16</v>
      </c>
      <c r="H230" s="104" t="s">
        <v>16</v>
      </c>
      <c r="I230" s="103" t="s">
        <v>16</v>
      </c>
      <c r="J230" s="104" t="s">
        <v>16</v>
      </c>
      <c r="K230" s="103" t="s">
        <v>16</v>
      </c>
      <c r="L230" s="105" t="s">
        <v>16</v>
      </c>
      <c r="M230" s="105" t="s">
        <v>16</v>
      </c>
      <c r="N230" s="104" t="s">
        <v>16</v>
      </c>
      <c r="O230" s="103" t="s">
        <v>16</v>
      </c>
      <c r="P230" s="104" t="s">
        <v>16</v>
      </c>
      <c r="Q230" s="106"/>
      <c r="R230" s="60"/>
    </row>
    <row r="231" spans="1:18" s="99" customFormat="1" ht="46.5" customHeight="1">
      <c r="A231" s="118" t="s">
        <v>527</v>
      </c>
      <c r="B231" s="118">
        <v>195</v>
      </c>
      <c r="C231" s="108" t="s">
        <v>528</v>
      </c>
      <c r="D231" s="58">
        <f t="shared" si="53"/>
        <v>500</v>
      </c>
      <c r="E231" s="59">
        <f t="shared" si="53"/>
        <v>50</v>
      </c>
      <c r="F231" s="102">
        <f t="shared" si="49"/>
        <v>10</v>
      </c>
      <c r="G231" s="103"/>
      <c r="H231" s="104"/>
      <c r="I231" s="103"/>
      <c r="J231" s="104"/>
      <c r="K231" s="103"/>
      <c r="L231" s="105"/>
      <c r="M231" s="105">
        <v>500</v>
      </c>
      <c r="N231" s="104">
        <v>50</v>
      </c>
      <c r="O231" s="103"/>
      <c r="P231" s="104"/>
      <c r="Q231" s="106"/>
      <c r="R231" s="60"/>
    </row>
    <row r="232" spans="1:18" s="99" customFormat="1" ht="48" customHeight="1">
      <c r="A232" s="118" t="s">
        <v>529</v>
      </c>
      <c r="B232" s="118">
        <v>196</v>
      </c>
      <c r="C232" s="108" t="s">
        <v>530</v>
      </c>
      <c r="D232" s="58"/>
      <c r="E232" s="59"/>
      <c r="F232" s="102">
        <f t="shared" si="49"/>
        <v>0</v>
      </c>
      <c r="G232" s="103" t="s">
        <v>16</v>
      </c>
      <c r="H232" s="104" t="s">
        <v>16</v>
      </c>
      <c r="I232" s="103" t="s">
        <v>16</v>
      </c>
      <c r="J232" s="104" t="s">
        <v>16</v>
      </c>
      <c r="K232" s="103" t="s">
        <v>16</v>
      </c>
      <c r="L232" s="105" t="s">
        <v>16</v>
      </c>
      <c r="M232" s="105" t="s">
        <v>16</v>
      </c>
      <c r="N232" s="104" t="s">
        <v>16</v>
      </c>
      <c r="O232" s="103" t="s">
        <v>16</v>
      </c>
      <c r="P232" s="104" t="s">
        <v>16</v>
      </c>
      <c r="Q232" s="106"/>
      <c r="R232" s="60"/>
    </row>
    <row r="233" spans="1:18" s="99" customFormat="1" ht="40.5" customHeight="1">
      <c r="A233" s="118" t="s">
        <v>531</v>
      </c>
      <c r="B233" s="118">
        <v>197</v>
      </c>
      <c r="C233" s="108" t="s">
        <v>532</v>
      </c>
      <c r="D233" s="58"/>
      <c r="E233" s="59"/>
      <c r="F233" s="102">
        <f t="shared" si="49"/>
        <v>0</v>
      </c>
      <c r="G233" s="103" t="s">
        <v>16</v>
      </c>
      <c r="H233" s="104" t="s">
        <v>16</v>
      </c>
      <c r="I233" s="103" t="s">
        <v>16</v>
      </c>
      <c r="J233" s="104" t="s">
        <v>16</v>
      </c>
      <c r="K233" s="103" t="s">
        <v>16</v>
      </c>
      <c r="L233" s="105" t="s">
        <v>16</v>
      </c>
      <c r="M233" s="105" t="s">
        <v>16</v>
      </c>
      <c r="N233" s="104" t="s">
        <v>16</v>
      </c>
      <c r="O233" s="103" t="s">
        <v>16</v>
      </c>
      <c r="P233" s="104" t="s">
        <v>16</v>
      </c>
      <c r="Q233" s="106"/>
      <c r="R233" s="60"/>
    </row>
    <row r="234" spans="1:18" s="99" customFormat="1" ht="42.75" customHeight="1">
      <c r="A234" s="118" t="s">
        <v>533</v>
      </c>
      <c r="B234" s="118">
        <v>198</v>
      </c>
      <c r="C234" s="108" t="s">
        <v>534</v>
      </c>
      <c r="D234" s="58"/>
      <c r="E234" s="59"/>
      <c r="F234" s="102">
        <f t="shared" si="49"/>
        <v>0</v>
      </c>
      <c r="G234" s="103" t="s">
        <v>16</v>
      </c>
      <c r="H234" s="104" t="s">
        <v>16</v>
      </c>
      <c r="I234" s="103" t="s">
        <v>16</v>
      </c>
      <c r="J234" s="104" t="s">
        <v>16</v>
      </c>
      <c r="K234" s="103" t="s">
        <v>16</v>
      </c>
      <c r="L234" s="105" t="s">
        <v>16</v>
      </c>
      <c r="M234" s="105" t="s">
        <v>16</v>
      </c>
      <c r="N234" s="104" t="s">
        <v>16</v>
      </c>
      <c r="O234" s="103" t="s">
        <v>16</v>
      </c>
      <c r="P234" s="104" t="s">
        <v>16</v>
      </c>
      <c r="Q234" s="106"/>
      <c r="R234" s="60"/>
    </row>
    <row r="235" spans="1:18" s="99" customFormat="1" ht="37.5" customHeight="1" thickBot="1">
      <c r="A235" s="118" t="s">
        <v>535</v>
      </c>
      <c r="B235" s="119">
        <v>199</v>
      </c>
      <c r="C235" s="120" t="s">
        <v>536</v>
      </c>
      <c r="D235" s="58"/>
      <c r="E235" s="59"/>
      <c r="F235" s="102">
        <f t="shared" si="49"/>
        <v>0</v>
      </c>
      <c r="G235" s="103" t="s">
        <v>16</v>
      </c>
      <c r="H235" s="104" t="s">
        <v>16</v>
      </c>
      <c r="I235" s="103" t="s">
        <v>16</v>
      </c>
      <c r="J235" s="104" t="s">
        <v>16</v>
      </c>
      <c r="K235" s="103" t="s">
        <v>16</v>
      </c>
      <c r="L235" s="105" t="s">
        <v>16</v>
      </c>
      <c r="M235" s="105" t="s">
        <v>16</v>
      </c>
      <c r="N235" s="104" t="s">
        <v>16</v>
      </c>
      <c r="O235" s="103" t="s">
        <v>16</v>
      </c>
      <c r="P235" s="104" t="s">
        <v>16</v>
      </c>
      <c r="Q235" s="106"/>
      <c r="R235" s="60"/>
    </row>
    <row r="236" spans="1:18" s="63" customFormat="1" ht="21.75" customHeight="1" thickBot="1">
      <c r="A236" s="89">
        <v>26</v>
      </c>
      <c r="B236" s="89">
        <v>30</v>
      </c>
      <c r="C236" s="90" t="s">
        <v>204</v>
      </c>
      <c r="D236" s="91">
        <f>SUM(D237:D246)</f>
        <v>0</v>
      </c>
      <c r="E236" s="92">
        <f>SUM(E237:E246)</f>
        <v>0</v>
      </c>
      <c r="F236" s="93">
        <f t="shared" si="49"/>
        <v>0</v>
      </c>
      <c r="G236" s="94">
        <f>SUM(G237:G246)</f>
        <v>0</v>
      </c>
      <c r="H236" s="95">
        <f aca="true" t="shared" si="54" ref="H236:P236">SUM(H237:H246)</f>
        <v>0</v>
      </c>
      <c r="I236" s="94">
        <f t="shared" si="54"/>
        <v>0</v>
      </c>
      <c r="J236" s="95">
        <f t="shared" si="54"/>
        <v>0</v>
      </c>
      <c r="K236" s="94">
        <f t="shared" si="54"/>
        <v>0</v>
      </c>
      <c r="L236" s="96">
        <f t="shared" si="54"/>
        <v>0</v>
      </c>
      <c r="M236" s="96">
        <f t="shared" si="54"/>
        <v>0</v>
      </c>
      <c r="N236" s="95">
        <f t="shared" si="54"/>
        <v>0</v>
      </c>
      <c r="O236" s="94">
        <f t="shared" si="54"/>
        <v>0</v>
      </c>
      <c r="P236" s="97">
        <f t="shared" si="54"/>
        <v>0</v>
      </c>
      <c r="Q236" s="143"/>
      <c r="R236" s="60">
        <f t="shared" si="50"/>
        <v>0</v>
      </c>
    </row>
    <row r="237" spans="1:18" s="63" customFormat="1" ht="65.25">
      <c r="A237" s="144" t="s">
        <v>537</v>
      </c>
      <c r="B237" s="116">
        <v>200</v>
      </c>
      <c r="C237" s="117" t="s">
        <v>46</v>
      </c>
      <c r="D237" s="58">
        <f aca="true" t="shared" si="55" ref="D237:E240">G237+K237+M237+O237+I237</f>
        <v>0</v>
      </c>
      <c r="E237" s="59">
        <f t="shared" si="55"/>
        <v>0</v>
      </c>
      <c r="F237" s="102">
        <f t="shared" si="49"/>
        <v>0</v>
      </c>
      <c r="G237" s="103"/>
      <c r="H237" s="104"/>
      <c r="I237" s="103"/>
      <c r="J237" s="104"/>
      <c r="K237" s="103"/>
      <c r="L237" s="105"/>
      <c r="M237" s="105"/>
      <c r="N237" s="104"/>
      <c r="O237" s="103"/>
      <c r="P237" s="104"/>
      <c r="R237" s="60">
        <f t="shared" si="50"/>
        <v>0</v>
      </c>
    </row>
    <row r="238" spans="1:18" s="63" customFormat="1" ht="15.75">
      <c r="A238" s="144" t="s">
        <v>538</v>
      </c>
      <c r="B238" s="118">
        <v>201</v>
      </c>
      <c r="C238" s="108" t="s">
        <v>49</v>
      </c>
      <c r="D238" s="58">
        <f t="shared" si="55"/>
        <v>0</v>
      </c>
      <c r="E238" s="59">
        <f t="shared" si="55"/>
        <v>0</v>
      </c>
      <c r="F238" s="102">
        <f t="shared" si="49"/>
        <v>0</v>
      </c>
      <c r="G238" s="103"/>
      <c r="H238" s="104"/>
      <c r="I238" s="103"/>
      <c r="J238" s="104"/>
      <c r="K238" s="103"/>
      <c r="L238" s="105"/>
      <c r="M238" s="105"/>
      <c r="N238" s="104"/>
      <c r="O238" s="103"/>
      <c r="P238" s="104"/>
      <c r="R238" s="60">
        <f t="shared" si="50"/>
        <v>0</v>
      </c>
    </row>
    <row r="239" spans="1:18" s="63" customFormat="1" ht="48.75">
      <c r="A239" s="144" t="s">
        <v>539</v>
      </c>
      <c r="B239" s="118">
        <v>202</v>
      </c>
      <c r="C239" s="108" t="s">
        <v>50</v>
      </c>
      <c r="D239" s="58">
        <f t="shared" si="55"/>
        <v>0</v>
      </c>
      <c r="E239" s="59">
        <f t="shared" si="55"/>
        <v>0</v>
      </c>
      <c r="F239" s="102">
        <f t="shared" si="49"/>
        <v>0</v>
      </c>
      <c r="G239" s="103"/>
      <c r="H239" s="104"/>
      <c r="I239" s="103"/>
      <c r="J239" s="104"/>
      <c r="K239" s="103"/>
      <c r="L239" s="105"/>
      <c r="M239" s="105"/>
      <c r="N239" s="104"/>
      <c r="O239" s="103"/>
      <c r="P239" s="104"/>
      <c r="R239" s="60">
        <f t="shared" si="50"/>
        <v>0</v>
      </c>
    </row>
    <row r="240" spans="1:18" s="63" customFormat="1" ht="32.25">
      <c r="A240" s="144" t="s">
        <v>540</v>
      </c>
      <c r="B240" s="118">
        <v>203</v>
      </c>
      <c r="C240" s="108" t="s">
        <v>541</v>
      </c>
      <c r="D240" s="58">
        <f t="shared" si="55"/>
        <v>0</v>
      </c>
      <c r="E240" s="59">
        <f t="shared" si="55"/>
        <v>0</v>
      </c>
      <c r="F240" s="102">
        <f t="shared" si="49"/>
        <v>0</v>
      </c>
      <c r="G240" s="103"/>
      <c r="H240" s="104"/>
      <c r="I240" s="103"/>
      <c r="J240" s="104"/>
      <c r="K240" s="103"/>
      <c r="L240" s="105"/>
      <c r="M240" s="105"/>
      <c r="N240" s="104"/>
      <c r="O240" s="103"/>
      <c r="P240" s="104"/>
      <c r="R240" s="60">
        <f t="shared" si="50"/>
        <v>0</v>
      </c>
    </row>
    <row r="241" spans="1:18" s="63" customFormat="1" ht="32.25">
      <c r="A241" s="144" t="s">
        <v>542</v>
      </c>
      <c r="B241" s="118">
        <v>204</v>
      </c>
      <c r="C241" s="108" t="s">
        <v>543</v>
      </c>
      <c r="D241" s="58"/>
      <c r="E241" s="59"/>
      <c r="F241" s="102">
        <f t="shared" si="49"/>
        <v>0</v>
      </c>
      <c r="G241" s="103" t="s">
        <v>16</v>
      </c>
      <c r="H241" s="104" t="s">
        <v>16</v>
      </c>
      <c r="I241" s="103" t="s">
        <v>16</v>
      </c>
      <c r="J241" s="104" t="s">
        <v>16</v>
      </c>
      <c r="K241" s="103" t="s">
        <v>16</v>
      </c>
      <c r="L241" s="105" t="s">
        <v>16</v>
      </c>
      <c r="M241" s="105" t="s">
        <v>16</v>
      </c>
      <c r="N241" s="104" t="s">
        <v>16</v>
      </c>
      <c r="O241" s="103" t="s">
        <v>16</v>
      </c>
      <c r="P241" s="104" t="s">
        <v>16</v>
      </c>
      <c r="R241" s="60"/>
    </row>
    <row r="242" spans="1:18" s="63" customFormat="1" ht="32.25">
      <c r="A242" s="144" t="s">
        <v>544</v>
      </c>
      <c r="B242" s="118">
        <v>205</v>
      </c>
      <c r="C242" s="108" t="s">
        <v>545</v>
      </c>
      <c r="D242" s="58"/>
      <c r="E242" s="59"/>
      <c r="F242" s="102">
        <f t="shared" si="49"/>
        <v>0</v>
      </c>
      <c r="G242" s="103" t="s">
        <v>16</v>
      </c>
      <c r="H242" s="104" t="s">
        <v>16</v>
      </c>
      <c r="I242" s="103" t="s">
        <v>16</v>
      </c>
      <c r="J242" s="104" t="s">
        <v>16</v>
      </c>
      <c r="K242" s="103" t="s">
        <v>16</v>
      </c>
      <c r="L242" s="105" t="s">
        <v>16</v>
      </c>
      <c r="M242" s="105" t="s">
        <v>16</v>
      </c>
      <c r="N242" s="104" t="s">
        <v>16</v>
      </c>
      <c r="O242" s="103" t="s">
        <v>16</v>
      </c>
      <c r="P242" s="104" t="s">
        <v>16</v>
      </c>
      <c r="R242" s="60"/>
    </row>
    <row r="243" spans="1:18" s="63" customFormat="1" ht="32.25">
      <c r="A243" s="144" t="s">
        <v>546</v>
      </c>
      <c r="B243" s="118">
        <v>206</v>
      </c>
      <c r="C243" s="109" t="s">
        <v>547</v>
      </c>
      <c r="D243" s="58"/>
      <c r="E243" s="59"/>
      <c r="F243" s="102">
        <f t="shared" si="49"/>
        <v>0</v>
      </c>
      <c r="G243" s="103" t="s">
        <v>16</v>
      </c>
      <c r="H243" s="104" t="s">
        <v>16</v>
      </c>
      <c r="I243" s="103" t="s">
        <v>16</v>
      </c>
      <c r="J243" s="104" t="s">
        <v>16</v>
      </c>
      <c r="K243" s="103" t="s">
        <v>16</v>
      </c>
      <c r="L243" s="105" t="s">
        <v>16</v>
      </c>
      <c r="M243" s="105" t="s">
        <v>16</v>
      </c>
      <c r="N243" s="104" t="s">
        <v>16</v>
      </c>
      <c r="O243" s="103" t="s">
        <v>16</v>
      </c>
      <c r="P243" s="104" t="s">
        <v>16</v>
      </c>
      <c r="R243" s="60"/>
    </row>
    <row r="244" spans="1:18" s="63" customFormat="1" ht="32.25">
      <c r="A244" s="144" t="s">
        <v>548</v>
      </c>
      <c r="B244" s="118">
        <v>207</v>
      </c>
      <c r="C244" s="109" t="s">
        <v>549</v>
      </c>
      <c r="D244" s="58"/>
      <c r="E244" s="59"/>
      <c r="F244" s="102">
        <f t="shared" si="49"/>
        <v>0</v>
      </c>
      <c r="G244" s="103" t="s">
        <v>16</v>
      </c>
      <c r="H244" s="104" t="s">
        <v>16</v>
      </c>
      <c r="I244" s="103" t="s">
        <v>16</v>
      </c>
      <c r="J244" s="104" t="s">
        <v>16</v>
      </c>
      <c r="K244" s="103" t="s">
        <v>16</v>
      </c>
      <c r="L244" s="105" t="s">
        <v>16</v>
      </c>
      <c r="M244" s="105" t="s">
        <v>16</v>
      </c>
      <c r="N244" s="104" t="s">
        <v>16</v>
      </c>
      <c r="O244" s="103" t="s">
        <v>16</v>
      </c>
      <c r="P244" s="104" t="s">
        <v>16</v>
      </c>
      <c r="R244" s="60"/>
    </row>
    <row r="245" spans="1:18" s="63" customFormat="1" ht="32.25">
      <c r="A245" s="144" t="s">
        <v>550</v>
      </c>
      <c r="B245" s="118">
        <v>208</v>
      </c>
      <c r="C245" s="109" t="s">
        <v>551</v>
      </c>
      <c r="D245" s="58"/>
      <c r="E245" s="59"/>
      <c r="F245" s="102">
        <f t="shared" si="49"/>
        <v>0</v>
      </c>
      <c r="G245" s="103" t="s">
        <v>16</v>
      </c>
      <c r="H245" s="104" t="s">
        <v>16</v>
      </c>
      <c r="I245" s="103" t="s">
        <v>16</v>
      </c>
      <c r="J245" s="104" t="s">
        <v>16</v>
      </c>
      <c r="K245" s="103" t="s">
        <v>16</v>
      </c>
      <c r="L245" s="105" t="s">
        <v>16</v>
      </c>
      <c r="M245" s="105" t="s">
        <v>16</v>
      </c>
      <c r="N245" s="104" t="s">
        <v>16</v>
      </c>
      <c r="O245" s="103" t="s">
        <v>16</v>
      </c>
      <c r="P245" s="104" t="s">
        <v>16</v>
      </c>
      <c r="R245" s="60"/>
    </row>
    <row r="246" spans="1:18" s="63" customFormat="1" ht="33" thickBot="1">
      <c r="A246" s="144" t="s">
        <v>552</v>
      </c>
      <c r="B246" s="119">
        <v>209</v>
      </c>
      <c r="C246" s="124" t="s">
        <v>553</v>
      </c>
      <c r="D246" s="58"/>
      <c r="E246" s="59"/>
      <c r="F246" s="102">
        <f t="shared" si="49"/>
        <v>0</v>
      </c>
      <c r="G246" s="103" t="s">
        <v>16</v>
      </c>
      <c r="H246" s="104" t="s">
        <v>16</v>
      </c>
      <c r="I246" s="103" t="s">
        <v>16</v>
      </c>
      <c r="J246" s="104" t="s">
        <v>16</v>
      </c>
      <c r="K246" s="103" t="s">
        <v>16</v>
      </c>
      <c r="L246" s="105" t="s">
        <v>16</v>
      </c>
      <c r="M246" s="105" t="s">
        <v>16</v>
      </c>
      <c r="N246" s="104" t="s">
        <v>16</v>
      </c>
      <c r="O246" s="103" t="s">
        <v>16</v>
      </c>
      <c r="P246" s="104" t="s">
        <v>16</v>
      </c>
      <c r="R246" s="60"/>
    </row>
    <row r="247" spans="1:18" s="63" customFormat="1" ht="18.75" thickBot="1">
      <c r="A247" s="89">
        <v>27</v>
      </c>
      <c r="B247" s="89">
        <v>31</v>
      </c>
      <c r="C247" s="90" t="s">
        <v>554</v>
      </c>
      <c r="D247" s="91">
        <f>SUM(D248:D266)</f>
        <v>70</v>
      </c>
      <c r="E247" s="92">
        <f>SUM(E248:E266)</f>
        <v>10</v>
      </c>
      <c r="F247" s="93">
        <f t="shared" si="49"/>
        <v>7</v>
      </c>
      <c r="G247" s="94">
        <f>SUM(G248:G266)</f>
        <v>0</v>
      </c>
      <c r="H247" s="95">
        <f aca="true" t="shared" si="56" ref="H247:P247">SUM(H248:H266)</f>
        <v>0</v>
      </c>
      <c r="I247" s="94">
        <f t="shared" si="56"/>
        <v>0</v>
      </c>
      <c r="J247" s="95">
        <f t="shared" si="56"/>
        <v>0</v>
      </c>
      <c r="K247" s="94">
        <f t="shared" si="56"/>
        <v>0</v>
      </c>
      <c r="L247" s="96">
        <f t="shared" si="56"/>
        <v>0</v>
      </c>
      <c r="M247" s="96">
        <f t="shared" si="56"/>
        <v>70</v>
      </c>
      <c r="N247" s="95">
        <f t="shared" si="56"/>
        <v>10</v>
      </c>
      <c r="O247" s="94">
        <f t="shared" si="56"/>
        <v>0</v>
      </c>
      <c r="P247" s="97">
        <f t="shared" si="56"/>
        <v>0</v>
      </c>
      <c r="R247" s="60">
        <f t="shared" si="50"/>
        <v>0</v>
      </c>
    </row>
    <row r="248" spans="1:18" s="63" customFormat="1" ht="32.25">
      <c r="A248" s="145" t="s">
        <v>555</v>
      </c>
      <c r="B248" s="116">
        <v>210</v>
      </c>
      <c r="C248" s="117" t="s">
        <v>61</v>
      </c>
      <c r="D248" s="58">
        <f aca="true" t="shared" si="57" ref="D248:E266">G248+K248+M248+O248+I248</f>
        <v>0</v>
      </c>
      <c r="E248" s="59">
        <f t="shared" si="57"/>
        <v>0</v>
      </c>
      <c r="F248" s="102">
        <f t="shared" si="49"/>
        <v>0</v>
      </c>
      <c r="G248" s="103"/>
      <c r="H248" s="104"/>
      <c r="I248" s="103"/>
      <c r="J248" s="104"/>
      <c r="K248" s="103"/>
      <c r="L248" s="105"/>
      <c r="M248" s="105"/>
      <c r="N248" s="104"/>
      <c r="O248" s="103"/>
      <c r="P248" s="104"/>
      <c r="R248" s="60">
        <f t="shared" si="50"/>
        <v>0</v>
      </c>
    </row>
    <row r="249" spans="1:18" s="63" customFormat="1" ht="32.25">
      <c r="A249" s="118" t="s">
        <v>556</v>
      </c>
      <c r="B249" s="118">
        <v>211</v>
      </c>
      <c r="C249" s="109" t="s">
        <v>557</v>
      </c>
      <c r="D249" s="58">
        <f t="shared" si="57"/>
        <v>0</v>
      </c>
      <c r="E249" s="59">
        <f t="shared" si="57"/>
        <v>0</v>
      </c>
      <c r="F249" s="102">
        <f t="shared" si="49"/>
        <v>0</v>
      </c>
      <c r="G249" s="103"/>
      <c r="H249" s="104"/>
      <c r="I249" s="103"/>
      <c r="J249" s="104"/>
      <c r="K249" s="103"/>
      <c r="L249" s="105"/>
      <c r="M249" s="105"/>
      <c r="N249" s="104"/>
      <c r="O249" s="103"/>
      <c r="P249" s="104"/>
      <c r="R249" s="60">
        <f t="shared" si="50"/>
        <v>0</v>
      </c>
    </row>
    <row r="250" spans="1:18" s="63" customFormat="1" ht="32.25">
      <c r="A250" s="118" t="s">
        <v>558</v>
      </c>
      <c r="B250" s="118">
        <v>212</v>
      </c>
      <c r="C250" s="109" t="s">
        <v>559</v>
      </c>
      <c r="D250" s="58">
        <f t="shared" si="57"/>
        <v>70</v>
      </c>
      <c r="E250" s="59">
        <f t="shared" si="57"/>
        <v>10</v>
      </c>
      <c r="F250" s="102">
        <f t="shared" si="49"/>
        <v>7</v>
      </c>
      <c r="G250" s="103"/>
      <c r="H250" s="104"/>
      <c r="I250" s="103"/>
      <c r="J250" s="104"/>
      <c r="K250" s="103"/>
      <c r="L250" s="105"/>
      <c r="M250" s="105">
        <v>70</v>
      </c>
      <c r="N250" s="104">
        <v>10</v>
      </c>
      <c r="O250" s="103"/>
      <c r="P250" s="104"/>
      <c r="R250" s="60">
        <f t="shared" si="50"/>
        <v>0</v>
      </c>
    </row>
    <row r="251" spans="1:18" s="63" customFormat="1" ht="32.25">
      <c r="A251" s="118" t="s">
        <v>560</v>
      </c>
      <c r="B251" s="118">
        <v>213</v>
      </c>
      <c r="C251" s="109" t="s">
        <v>561</v>
      </c>
      <c r="D251" s="58"/>
      <c r="E251" s="59"/>
      <c r="F251" s="102">
        <f t="shared" si="49"/>
        <v>0</v>
      </c>
      <c r="G251" s="103" t="s">
        <v>16</v>
      </c>
      <c r="H251" s="104" t="s">
        <v>16</v>
      </c>
      <c r="I251" s="103" t="s">
        <v>16</v>
      </c>
      <c r="J251" s="104" t="s">
        <v>16</v>
      </c>
      <c r="K251" s="103" t="s">
        <v>16</v>
      </c>
      <c r="L251" s="105" t="s">
        <v>16</v>
      </c>
      <c r="M251" s="105" t="s">
        <v>16</v>
      </c>
      <c r="N251" s="104" t="s">
        <v>16</v>
      </c>
      <c r="O251" s="103" t="s">
        <v>16</v>
      </c>
      <c r="P251" s="104" t="s">
        <v>16</v>
      </c>
      <c r="R251" s="60"/>
    </row>
    <row r="252" spans="1:18" s="63" customFormat="1" ht="32.25">
      <c r="A252" s="118" t="s">
        <v>562</v>
      </c>
      <c r="B252" s="118">
        <v>214</v>
      </c>
      <c r="C252" s="109" t="s">
        <v>563</v>
      </c>
      <c r="D252" s="58"/>
      <c r="E252" s="59"/>
      <c r="F252" s="102">
        <f t="shared" si="49"/>
        <v>0</v>
      </c>
      <c r="G252" s="103" t="s">
        <v>16</v>
      </c>
      <c r="H252" s="104" t="s">
        <v>16</v>
      </c>
      <c r="I252" s="103" t="s">
        <v>16</v>
      </c>
      <c r="J252" s="104" t="s">
        <v>16</v>
      </c>
      <c r="K252" s="103" t="s">
        <v>16</v>
      </c>
      <c r="L252" s="105" t="s">
        <v>16</v>
      </c>
      <c r="M252" s="105" t="s">
        <v>16</v>
      </c>
      <c r="N252" s="104" t="s">
        <v>16</v>
      </c>
      <c r="O252" s="103" t="s">
        <v>16</v>
      </c>
      <c r="P252" s="104" t="s">
        <v>16</v>
      </c>
      <c r="R252" s="60"/>
    </row>
    <row r="253" spans="1:18" s="63" customFormat="1" ht="32.25">
      <c r="A253" s="118" t="s">
        <v>564</v>
      </c>
      <c r="B253" s="118">
        <v>215</v>
      </c>
      <c r="C253" s="109" t="s">
        <v>565</v>
      </c>
      <c r="D253" s="58">
        <f t="shared" si="57"/>
        <v>0</v>
      </c>
      <c r="E253" s="59">
        <f t="shared" si="57"/>
        <v>0</v>
      </c>
      <c r="F253" s="102">
        <f t="shared" si="49"/>
        <v>0</v>
      </c>
      <c r="G253" s="103"/>
      <c r="H253" s="104"/>
      <c r="I253" s="103"/>
      <c r="J253" s="104"/>
      <c r="K253" s="103"/>
      <c r="L253" s="105"/>
      <c r="M253" s="105"/>
      <c r="N253" s="104"/>
      <c r="O253" s="103"/>
      <c r="P253" s="104"/>
      <c r="R253" s="60">
        <f t="shared" si="50"/>
        <v>0</v>
      </c>
    </row>
    <row r="254" spans="1:18" s="63" customFormat="1" ht="32.25">
      <c r="A254" s="118" t="s">
        <v>566</v>
      </c>
      <c r="B254" s="118">
        <v>216</v>
      </c>
      <c r="C254" s="109" t="s">
        <v>567</v>
      </c>
      <c r="D254" s="58"/>
      <c r="E254" s="59"/>
      <c r="F254" s="102">
        <f t="shared" si="49"/>
        <v>0</v>
      </c>
      <c r="G254" s="103" t="s">
        <v>16</v>
      </c>
      <c r="H254" s="104" t="s">
        <v>16</v>
      </c>
      <c r="I254" s="103" t="s">
        <v>16</v>
      </c>
      <c r="J254" s="104" t="s">
        <v>16</v>
      </c>
      <c r="K254" s="103" t="s">
        <v>16</v>
      </c>
      <c r="L254" s="105" t="s">
        <v>16</v>
      </c>
      <c r="M254" s="105" t="s">
        <v>16</v>
      </c>
      <c r="N254" s="104" t="s">
        <v>16</v>
      </c>
      <c r="O254" s="103" t="s">
        <v>16</v>
      </c>
      <c r="P254" s="104" t="s">
        <v>16</v>
      </c>
      <c r="R254" s="60"/>
    </row>
    <row r="255" spans="1:18" s="63" customFormat="1" ht="32.25">
      <c r="A255" s="118" t="s">
        <v>568</v>
      </c>
      <c r="B255" s="118">
        <v>217</v>
      </c>
      <c r="C255" s="109" t="s">
        <v>569</v>
      </c>
      <c r="D255" s="58"/>
      <c r="E255" s="59"/>
      <c r="F255" s="102">
        <f t="shared" si="49"/>
        <v>0</v>
      </c>
      <c r="G255" s="103" t="s">
        <v>16</v>
      </c>
      <c r="H255" s="104" t="s">
        <v>16</v>
      </c>
      <c r="I255" s="103" t="s">
        <v>16</v>
      </c>
      <c r="J255" s="104" t="s">
        <v>16</v>
      </c>
      <c r="K255" s="103" t="s">
        <v>16</v>
      </c>
      <c r="L255" s="105" t="s">
        <v>16</v>
      </c>
      <c r="M255" s="105" t="s">
        <v>16</v>
      </c>
      <c r="N255" s="104" t="s">
        <v>16</v>
      </c>
      <c r="O255" s="103" t="s">
        <v>16</v>
      </c>
      <c r="P255" s="104" t="s">
        <v>16</v>
      </c>
      <c r="R255" s="60"/>
    </row>
    <row r="256" spans="1:18" s="63" customFormat="1" ht="32.25">
      <c r="A256" s="118" t="s">
        <v>570</v>
      </c>
      <c r="B256" s="118">
        <v>218</v>
      </c>
      <c r="C256" s="109" t="s">
        <v>571</v>
      </c>
      <c r="D256" s="58"/>
      <c r="E256" s="59"/>
      <c r="F256" s="102">
        <f t="shared" si="49"/>
        <v>0</v>
      </c>
      <c r="G256" s="103" t="s">
        <v>16</v>
      </c>
      <c r="H256" s="104" t="s">
        <v>16</v>
      </c>
      <c r="I256" s="103" t="s">
        <v>16</v>
      </c>
      <c r="J256" s="104" t="s">
        <v>16</v>
      </c>
      <c r="K256" s="103" t="s">
        <v>16</v>
      </c>
      <c r="L256" s="105" t="s">
        <v>16</v>
      </c>
      <c r="M256" s="105" t="s">
        <v>16</v>
      </c>
      <c r="N256" s="104" t="s">
        <v>16</v>
      </c>
      <c r="O256" s="103" t="s">
        <v>16</v>
      </c>
      <c r="P256" s="104" t="s">
        <v>16</v>
      </c>
      <c r="R256" s="60"/>
    </row>
    <row r="257" spans="1:18" s="63" customFormat="1" ht="32.25">
      <c r="A257" s="118" t="s">
        <v>572</v>
      </c>
      <c r="B257" s="118">
        <v>219</v>
      </c>
      <c r="C257" s="109" t="s">
        <v>573</v>
      </c>
      <c r="D257" s="58"/>
      <c r="E257" s="59"/>
      <c r="F257" s="102">
        <f t="shared" si="49"/>
        <v>0</v>
      </c>
      <c r="G257" s="103" t="s">
        <v>16</v>
      </c>
      <c r="H257" s="104" t="s">
        <v>16</v>
      </c>
      <c r="I257" s="103" t="s">
        <v>16</v>
      </c>
      <c r="J257" s="104" t="s">
        <v>16</v>
      </c>
      <c r="K257" s="103" t="s">
        <v>16</v>
      </c>
      <c r="L257" s="105" t="s">
        <v>16</v>
      </c>
      <c r="M257" s="105" t="s">
        <v>16</v>
      </c>
      <c r="N257" s="104" t="s">
        <v>16</v>
      </c>
      <c r="O257" s="103" t="s">
        <v>16</v>
      </c>
      <c r="P257" s="104" t="s">
        <v>16</v>
      </c>
      <c r="R257" s="60"/>
    </row>
    <row r="258" spans="1:18" s="63" customFormat="1" ht="65.25">
      <c r="A258" s="118" t="s">
        <v>574</v>
      </c>
      <c r="B258" s="118">
        <v>220</v>
      </c>
      <c r="C258" s="108" t="s">
        <v>62</v>
      </c>
      <c r="D258" s="58">
        <f t="shared" si="57"/>
        <v>0</v>
      </c>
      <c r="E258" s="59">
        <f t="shared" si="57"/>
        <v>0</v>
      </c>
      <c r="F258" s="102">
        <f t="shared" si="49"/>
        <v>0</v>
      </c>
      <c r="G258" s="103"/>
      <c r="H258" s="104"/>
      <c r="I258" s="103"/>
      <c r="J258" s="104"/>
      <c r="K258" s="103"/>
      <c r="L258" s="105"/>
      <c r="M258" s="105"/>
      <c r="N258" s="104"/>
      <c r="O258" s="103"/>
      <c r="P258" s="104"/>
      <c r="R258" s="60">
        <f t="shared" si="50"/>
        <v>0</v>
      </c>
    </row>
    <row r="259" spans="1:18" s="63" customFormat="1" ht="32.25">
      <c r="A259" s="118" t="s">
        <v>575</v>
      </c>
      <c r="B259" s="118">
        <v>221</v>
      </c>
      <c r="C259" s="108" t="s">
        <v>63</v>
      </c>
      <c r="D259" s="58">
        <f t="shared" si="57"/>
        <v>0</v>
      </c>
      <c r="E259" s="59">
        <f t="shared" si="57"/>
        <v>0</v>
      </c>
      <c r="F259" s="102">
        <f t="shared" si="49"/>
        <v>0</v>
      </c>
      <c r="G259" s="103"/>
      <c r="H259" s="104"/>
      <c r="I259" s="103"/>
      <c r="J259" s="104"/>
      <c r="K259" s="103"/>
      <c r="L259" s="105"/>
      <c r="M259" s="105"/>
      <c r="N259" s="104"/>
      <c r="O259" s="103"/>
      <c r="P259" s="104"/>
      <c r="R259" s="60">
        <f t="shared" si="50"/>
        <v>0</v>
      </c>
    </row>
    <row r="260" spans="1:18" s="63" customFormat="1" ht="15.75">
      <c r="A260" s="118" t="s">
        <v>576</v>
      </c>
      <c r="B260" s="118">
        <v>222</v>
      </c>
      <c r="C260" s="108" t="s">
        <v>64</v>
      </c>
      <c r="D260" s="58">
        <f t="shared" si="57"/>
        <v>0</v>
      </c>
      <c r="E260" s="59">
        <f t="shared" si="57"/>
        <v>0</v>
      </c>
      <c r="F260" s="102">
        <f t="shared" si="49"/>
        <v>0</v>
      </c>
      <c r="G260" s="103"/>
      <c r="H260" s="104"/>
      <c r="I260" s="103"/>
      <c r="J260" s="104"/>
      <c r="K260" s="103"/>
      <c r="L260" s="105"/>
      <c r="M260" s="105"/>
      <c r="N260" s="104"/>
      <c r="O260" s="103"/>
      <c r="P260" s="104"/>
      <c r="R260" s="60">
        <f t="shared" si="50"/>
        <v>0</v>
      </c>
    </row>
    <row r="261" spans="1:18" s="63" customFormat="1" ht="15.75">
      <c r="A261" s="118" t="s">
        <v>577</v>
      </c>
      <c r="B261" s="118">
        <v>223</v>
      </c>
      <c r="C261" s="108" t="s">
        <v>65</v>
      </c>
      <c r="D261" s="58">
        <f t="shared" si="57"/>
        <v>0</v>
      </c>
      <c r="E261" s="59">
        <f t="shared" si="57"/>
        <v>0</v>
      </c>
      <c r="F261" s="102">
        <f t="shared" si="49"/>
        <v>0</v>
      </c>
      <c r="G261" s="103"/>
      <c r="H261" s="104"/>
      <c r="I261" s="103"/>
      <c r="J261" s="104"/>
      <c r="K261" s="103"/>
      <c r="L261" s="105"/>
      <c r="M261" s="105"/>
      <c r="N261" s="104"/>
      <c r="O261" s="103"/>
      <c r="P261" s="104"/>
      <c r="R261" s="60">
        <f t="shared" si="50"/>
        <v>0</v>
      </c>
    </row>
    <row r="262" spans="1:18" s="63" customFormat="1" ht="15.75">
      <c r="A262" s="118" t="s">
        <v>578</v>
      </c>
      <c r="B262" s="118">
        <v>224</v>
      </c>
      <c r="C262" s="108" t="s">
        <v>66</v>
      </c>
      <c r="D262" s="58">
        <f t="shared" si="57"/>
        <v>0</v>
      </c>
      <c r="E262" s="59">
        <f t="shared" si="57"/>
        <v>0</v>
      </c>
      <c r="F262" s="102">
        <f t="shared" si="49"/>
        <v>0</v>
      </c>
      <c r="G262" s="103"/>
      <c r="H262" s="104"/>
      <c r="I262" s="103"/>
      <c r="J262" s="104"/>
      <c r="K262" s="103"/>
      <c r="L262" s="105"/>
      <c r="M262" s="105"/>
      <c r="N262" s="104"/>
      <c r="O262" s="103"/>
      <c r="P262" s="104"/>
      <c r="R262" s="60">
        <f t="shared" si="50"/>
        <v>0</v>
      </c>
    </row>
    <row r="263" spans="1:18" s="63" customFormat="1" ht="48.75">
      <c r="A263" s="118" t="s">
        <v>579</v>
      </c>
      <c r="B263" s="118">
        <v>225</v>
      </c>
      <c r="C263" s="108" t="s">
        <v>67</v>
      </c>
      <c r="D263" s="58">
        <f t="shared" si="57"/>
        <v>0</v>
      </c>
      <c r="E263" s="59">
        <f t="shared" si="57"/>
        <v>0</v>
      </c>
      <c r="F263" s="102">
        <f t="shared" si="49"/>
        <v>0</v>
      </c>
      <c r="G263" s="103"/>
      <c r="H263" s="104"/>
      <c r="I263" s="103"/>
      <c r="J263" s="104"/>
      <c r="K263" s="103"/>
      <c r="L263" s="105"/>
      <c r="M263" s="105"/>
      <c r="N263" s="104"/>
      <c r="O263" s="103"/>
      <c r="P263" s="104"/>
      <c r="R263" s="60">
        <f t="shared" si="50"/>
        <v>0</v>
      </c>
    </row>
    <row r="264" spans="1:18" s="63" customFormat="1" ht="48.75">
      <c r="A264" s="118" t="s">
        <v>580</v>
      </c>
      <c r="B264" s="118">
        <v>226</v>
      </c>
      <c r="C264" s="108" t="s">
        <v>68</v>
      </c>
      <c r="D264" s="58">
        <f t="shared" si="57"/>
        <v>0</v>
      </c>
      <c r="E264" s="59">
        <f t="shared" si="57"/>
        <v>0</v>
      </c>
      <c r="F264" s="102">
        <f t="shared" si="49"/>
        <v>0</v>
      </c>
      <c r="G264" s="103"/>
      <c r="H264" s="104"/>
      <c r="I264" s="103"/>
      <c r="J264" s="104"/>
      <c r="K264" s="103"/>
      <c r="L264" s="105"/>
      <c r="M264" s="105"/>
      <c r="N264" s="104"/>
      <c r="O264" s="103"/>
      <c r="P264" s="104"/>
      <c r="R264" s="60">
        <f t="shared" si="50"/>
        <v>0</v>
      </c>
    </row>
    <row r="265" spans="1:18" s="63" customFormat="1" ht="32.25">
      <c r="A265" s="118" t="s">
        <v>581</v>
      </c>
      <c r="B265" s="118">
        <v>227</v>
      </c>
      <c r="C265" s="108" t="s">
        <v>69</v>
      </c>
      <c r="D265" s="58">
        <f t="shared" si="57"/>
        <v>0</v>
      </c>
      <c r="E265" s="59">
        <f t="shared" si="57"/>
        <v>0</v>
      </c>
      <c r="F265" s="102">
        <f t="shared" si="49"/>
        <v>0</v>
      </c>
      <c r="G265" s="103"/>
      <c r="H265" s="104"/>
      <c r="I265" s="103"/>
      <c r="J265" s="104"/>
      <c r="K265" s="103"/>
      <c r="L265" s="105"/>
      <c r="M265" s="105"/>
      <c r="N265" s="104"/>
      <c r="O265" s="103"/>
      <c r="P265" s="104"/>
      <c r="R265" s="60">
        <f t="shared" si="50"/>
        <v>0</v>
      </c>
    </row>
    <row r="266" spans="1:18" s="63" customFormat="1" ht="16.5" thickBot="1">
      <c r="A266" s="118" t="s">
        <v>582</v>
      </c>
      <c r="B266" s="119">
        <v>228</v>
      </c>
      <c r="C266" s="120" t="s">
        <v>583</v>
      </c>
      <c r="D266" s="58">
        <f t="shared" si="57"/>
        <v>0</v>
      </c>
      <c r="E266" s="59">
        <f t="shared" si="57"/>
        <v>0</v>
      </c>
      <c r="F266" s="102">
        <f aca="true" t="shared" si="58" ref="F266:F302">IF(E266=0,0,ROUND(D266/E266,1))</f>
        <v>0</v>
      </c>
      <c r="G266" s="103"/>
      <c r="H266" s="104"/>
      <c r="I266" s="103"/>
      <c r="J266" s="104"/>
      <c r="K266" s="103"/>
      <c r="L266" s="105"/>
      <c r="M266" s="105"/>
      <c r="N266" s="104"/>
      <c r="O266" s="103"/>
      <c r="P266" s="104"/>
      <c r="R266" s="60">
        <f t="shared" si="50"/>
        <v>0</v>
      </c>
    </row>
    <row r="267" spans="1:18" s="63" customFormat="1" ht="18.75" thickBot="1">
      <c r="A267" s="89">
        <v>28</v>
      </c>
      <c r="B267" s="89">
        <v>32</v>
      </c>
      <c r="C267" s="90" t="s">
        <v>584</v>
      </c>
      <c r="D267" s="91">
        <f>SUM(D268:D281)</f>
        <v>0</v>
      </c>
      <c r="E267" s="92">
        <f>SUM(E268:E281)</f>
        <v>0</v>
      </c>
      <c r="F267" s="93">
        <f t="shared" si="58"/>
        <v>0</v>
      </c>
      <c r="G267" s="94">
        <f>SUM(G268:G281)</f>
        <v>0</v>
      </c>
      <c r="H267" s="95">
        <f aca="true" t="shared" si="59" ref="H267:P267">SUM(H268:H281)</f>
        <v>0</v>
      </c>
      <c r="I267" s="94">
        <f t="shared" si="59"/>
        <v>0</v>
      </c>
      <c r="J267" s="95">
        <f t="shared" si="59"/>
        <v>0</v>
      </c>
      <c r="K267" s="94">
        <f t="shared" si="59"/>
        <v>0</v>
      </c>
      <c r="L267" s="96">
        <f t="shared" si="59"/>
        <v>0</v>
      </c>
      <c r="M267" s="96">
        <f t="shared" si="59"/>
        <v>0</v>
      </c>
      <c r="N267" s="95">
        <f t="shared" si="59"/>
        <v>0</v>
      </c>
      <c r="O267" s="94">
        <f t="shared" si="59"/>
        <v>0</v>
      </c>
      <c r="P267" s="97">
        <f t="shared" si="59"/>
        <v>0</v>
      </c>
      <c r="R267" s="60">
        <f aca="true" t="shared" si="60" ref="R267:R302">SUM(G267:P267)-(D267+E267)</f>
        <v>0</v>
      </c>
    </row>
    <row r="268" spans="1:18" s="63" customFormat="1" ht="32.25">
      <c r="A268" s="116" t="s">
        <v>585</v>
      </c>
      <c r="B268" s="116">
        <v>229</v>
      </c>
      <c r="C268" s="117" t="s">
        <v>586</v>
      </c>
      <c r="D268" s="58">
        <f>G268+K268+M268+O268+I268</f>
        <v>0</v>
      </c>
      <c r="E268" s="59">
        <f>H268+L268+N268+P268+J268</f>
        <v>0</v>
      </c>
      <c r="F268" s="102">
        <f t="shared" si="58"/>
        <v>0</v>
      </c>
      <c r="G268" s="103"/>
      <c r="H268" s="104"/>
      <c r="I268" s="103"/>
      <c r="J268" s="104"/>
      <c r="K268" s="103"/>
      <c r="L268" s="105"/>
      <c r="M268" s="105"/>
      <c r="N268" s="104"/>
      <c r="O268" s="103"/>
      <c r="P268" s="104"/>
      <c r="R268" s="60">
        <f t="shared" si="60"/>
        <v>0</v>
      </c>
    </row>
    <row r="269" spans="1:18" s="63" customFormat="1" ht="32.25">
      <c r="A269" s="118" t="s">
        <v>587</v>
      </c>
      <c r="B269" s="118">
        <v>230</v>
      </c>
      <c r="C269" s="108" t="s">
        <v>588</v>
      </c>
      <c r="D269" s="58"/>
      <c r="E269" s="59"/>
      <c r="F269" s="102">
        <f t="shared" si="58"/>
        <v>0</v>
      </c>
      <c r="G269" s="103" t="s">
        <v>16</v>
      </c>
      <c r="H269" s="104" t="s">
        <v>16</v>
      </c>
      <c r="I269" s="103" t="s">
        <v>16</v>
      </c>
      <c r="J269" s="104" t="s">
        <v>16</v>
      </c>
      <c r="K269" s="103" t="s">
        <v>16</v>
      </c>
      <c r="L269" s="105" t="s">
        <v>16</v>
      </c>
      <c r="M269" s="105" t="s">
        <v>16</v>
      </c>
      <c r="N269" s="104" t="s">
        <v>16</v>
      </c>
      <c r="O269" s="103" t="s">
        <v>16</v>
      </c>
      <c r="P269" s="104" t="s">
        <v>16</v>
      </c>
      <c r="R269" s="60"/>
    </row>
    <row r="270" spans="1:18" s="63" customFormat="1" ht="32.25">
      <c r="A270" s="118" t="s">
        <v>589</v>
      </c>
      <c r="B270" s="118">
        <v>231</v>
      </c>
      <c r="C270" s="109" t="s">
        <v>590</v>
      </c>
      <c r="D270" s="58"/>
      <c r="E270" s="59"/>
      <c r="F270" s="102">
        <f t="shared" si="58"/>
        <v>0</v>
      </c>
      <c r="G270" s="103" t="s">
        <v>16</v>
      </c>
      <c r="H270" s="104" t="s">
        <v>16</v>
      </c>
      <c r="I270" s="103" t="s">
        <v>16</v>
      </c>
      <c r="J270" s="104" t="s">
        <v>16</v>
      </c>
      <c r="K270" s="103" t="s">
        <v>16</v>
      </c>
      <c r="L270" s="105" t="s">
        <v>16</v>
      </c>
      <c r="M270" s="105" t="s">
        <v>16</v>
      </c>
      <c r="N270" s="104" t="s">
        <v>16</v>
      </c>
      <c r="O270" s="103" t="s">
        <v>16</v>
      </c>
      <c r="P270" s="104" t="s">
        <v>16</v>
      </c>
      <c r="R270" s="60"/>
    </row>
    <row r="271" spans="1:18" s="63" customFormat="1" ht="32.25">
      <c r="A271" s="118" t="s">
        <v>591</v>
      </c>
      <c r="B271" s="118">
        <v>232</v>
      </c>
      <c r="C271" s="109" t="s">
        <v>592</v>
      </c>
      <c r="D271" s="58"/>
      <c r="E271" s="59"/>
      <c r="F271" s="102">
        <f t="shared" si="58"/>
        <v>0</v>
      </c>
      <c r="G271" s="103" t="s">
        <v>16</v>
      </c>
      <c r="H271" s="104" t="s">
        <v>16</v>
      </c>
      <c r="I271" s="103" t="s">
        <v>16</v>
      </c>
      <c r="J271" s="104" t="s">
        <v>16</v>
      </c>
      <c r="K271" s="103" t="s">
        <v>16</v>
      </c>
      <c r="L271" s="105" t="s">
        <v>16</v>
      </c>
      <c r="M271" s="105" t="s">
        <v>16</v>
      </c>
      <c r="N271" s="104" t="s">
        <v>16</v>
      </c>
      <c r="O271" s="103" t="s">
        <v>16</v>
      </c>
      <c r="P271" s="104" t="s">
        <v>16</v>
      </c>
      <c r="R271" s="60"/>
    </row>
    <row r="272" spans="1:18" s="63" customFormat="1" ht="32.25">
      <c r="A272" s="118" t="s">
        <v>593</v>
      </c>
      <c r="B272" s="118">
        <v>233</v>
      </c>
      <c r="C272" s="109" t="s">
        <v>594</v>
      </c>
      <c r="D272" s="58"/>
      <c r="E272" s="59"/>
      <c r="F272" s="102">
        <f t="shared" si="58"/>
        <v>0</v>
      </c>
      <c r="G272" s="103" t="s">
        <v>16</v>
      </c>
      <c r="H272" s="104" t="s">
        <v>16</v>
      </c>
      <c r="I272" s="103" t="s">
        <v>16</v>
      </c>
      <c r="J272" s="104" t="s">
        <v>16</v>
      </c>
      <c r="K272" s="103" t="s">
        <v>16</v>
      </c>
      <c r="L272" s="105" t="s">
        <v>16</v>
      </c>
      <c r="M272" s="105" t="s">
        <v>16</v>
      </c>
      <c r="N272" s="104" t="s">
        <v>16</v>
      </c>
      <c r="O272" s="103" t="s">
        <v>16</v>
      </c>
      <c r="P272" s="104" t="s">
        <v>16</v>
      </c>
      <c r="R272" s="60"/>
    </row>
    <row r="273" spans="1:18" s="63" customFormat="1" ht="32.25">
      <c r="A273" s="118" t="s">
        <v>595</v>
      </c>
      <c r="B273" s="118">
        <v>234</v>
      </c>
      <c r="C273" s="109" t="s">
        <v>596</v>
      </c>
      <c r="D273" s="58"/>
      <c r="E273" s="59"/>
      <c r="F273" s="102">
        <f t="shared" si="58"/>
        <v>0</v>
      </c>
      <c r="G273" s="103" t="s">
        <v>16</v>
      </c>
      <c r="H273" s="104" t="s">
        <v>16</v>
      </c>
      <c r="I273" s="103" t="s">
        <v>16</v>
      </c>
      <c r="J273" s="104" t="s">
        <v>16</v>
      </c>
      <c r="K273" s="103" t="s">
        <v>16</v>
      </c>
      <c r="L273" s="105" t="s">
        <v>16</v>
      </c>
      <c r="M273" s="105" t="s">
        <v>16</v>
      </c>
      <c r="N273" s="104" t="s">
        <v>16</v>
      </c>
      <c r="O273" s="103" t="s">
        <v>16</v>
      </c>
      <c r="P273" s="104" t="s">
        <v>16</v>
      </c>
      <c r="R273" s="60"/>
    </row>
    <row r="274" spans="1:18" s="63" customFormat="1" ht="32.25">
      <c r="A274" s="118" t="s">
        <v>597</v>
      </c>
      <c r="B274" s="118">
        <v>235</v>
      </c>
      <c r="C274" s="109" t="s">
        <v>598</v>
      </c>
      <c r="D274" s="58"/>
      <c r="E274" s="59"/>
      <c r="F274" s="102">
        <f t="shared" si="58"/>
        <v>0</v>
      </c>
      <c r="G274" s="103" t="s">
        <v>16</v>
      </c>
      <c r="H274" s="104" t="s">
        <v>16</v>
      </c>
      <c r="I274" s="103" t="s">
        <v>16</v>
      </c>
      <c r="J274" s="104" t="s">
        <v>16</v>
      </c>
      <c r="K274" s="103" t="s">
        <v>16</v>
      </c>
      <c r="L274" s="105" t="s">
        <v>16</v>
      </c>
      <c r="M274" s="105" t="s">
        <v>16</v>
      </c>
      <c r="N274" s="104" t="s">
        <v>16</v>
      </c>
      <c r="O274" s="103" t="s">
        <v>16</v>
      </c>
      <c r="P274" s="104" t="s">
        <v>16</v>
      </c>
      <c r="R274" s="60"/>
    </row>
    <row r="275" spans="1:18" s="63" customFormat="1" ht="15.75">
      <c r="A275" s="118" t="s">
        <v>599</v>
      </c>
      <c r="B275" s="118">
        <v>236</v>
      </c>
      <c r="C275" s="109" t="s">
        <v>600</v>
      </c>
      <c r="D275" s="58"/>
      <c r="E275" s="59"/>
      <c r="F275" s="102">
        <f t="shared" si="58"/>
        <v>0</v>
      </c>
      <c r="G275" s="103" t="s">
        <v>16</v>
      </c>
      <c r="H275" s="104" t="s">
        <v>16</v>
      </c>
      <c r="I275" s="103" t="s">
        <v>16</v>
      </c>
      <c r="J275" s="104" t="s">
        <v>16</v>
      </c>
      <c r="K275" s="103" t="s">
        <v>16</v>
      </c>
      <c r="L275" s="105" t="s">
        <v>16</v>
      </c>
      <c r="M275" s="105" t="s">
        <v>16</v>
      </c>
      <c r="N275" s="104" t="s">
        <v>16</v>
      </c>
      <c r="O275" s="103" t="s">
        <v>16</v>
      </c>
      <c r="P275" s="104" t="s">
        <v>16</v>
      </c>
      <c r="R275" s="60"/>
    </row>
    <row r="276" spans="1:18" s="63" customFormat="1" ht="15.75">
      <c r="A276" s="118" t="s">
        <v>601</v>
      </c>
      <c r="B276" s="118">
        <v>237</v>
      </c>
      <c r="C276" s="109" t="s">
        <v>602</v>
      </c>
      <c r="D276" s="58"/>
      <c r="E276" s="59"/>
      <c r="F276" s="102">
        <f t="shared" si="58"/>
        <v>0</v>
      </c>
      <c r="G276" s="103" t="s">
        <v>16</v>
      </c>
      <c r="H276" s="104" t="s">
        <v>16</v>
      </c>
      <c r="I276" s="103" t="s">
        <v>16</v>
      </c>
      <c r="J276" s="104" t="s">
        <v>16</v>
      </c>
      <c r="K276" s="103" t="s">
        <v>16</v>
      </c>
      <c r="L276" s="105" t="s">
        <v>16</v>
      </c>
      <c r="M276" s="105" t="s">
        <v>16</v>
      </c>
      <c r="N276" s="104" t="s">
        <v>16</v>
      </c>
      <c r="O276" s="103" t="s">
        <v>16</v>
      </c>
      <c r="P276" s="104" t="s">
        <v>16</v>
      </c>
      <c r="R276" s="60"/>
    </row>
    <row r="277" spans="1:18" s="63" customFormat="1" ht="15.75">
      <c r="A277" s="118" t="s">
        <v>603</v>
      </c>
      <c r="B277" s="118">
        <v>238</v>
      </c>
      <c r="C277" s="109" t="s">
        <v>604</v>
      </c>
      <c r="D277" s="58"/>
      <c r="E277" s="59"/>
      <c r="F277" s="102">
        <f t="shared" si="58"/>
        <v>0</v>
      </c>
      <c r="G277" s="103" t="s">
        <v>16</v>
      </c>
      <c r="H277" s="104" t="s">
        <v>16</v>
      </c>
      <c r="I277" s="103" t="s">
        <v>16</v>
      </c>
      <c r="J277" s="104" t="s">
        <v>16</v>
      </c>
      <c r="K277" s="103" t="s">
        <v>16</v>
      </c>
      <c r="L277" s="105" t="s">
        <v>16</v>
      </c>
      <c r="M277" s="105" t="s">
        <v>16</v>
      </c>
      <c r="N277" s="104" t="s">
        <v>16</v>
      </c>
      <c r="O277" s="103" t="s">
        <v>16</v>
      </c>
      <c r="P277" s="104" t="s">
        <v>16</v>
      </c>
      <c r="R277" s="60"/>
    </row>
    <row r="278" spans="1:18" s="63" customFormat="1" ht="32.25">
      <c r="A278" s="118" t="s">
        <v>605</v>
      </c>
      <c r="B278" s="118">
        <v>239</v>
      </c>
      <c r="C278" s="109" t="s">
        <v>606</v>
      </c>
      <c r="D278" s="58">
        <f>G278+K278+M278+O278+I278</f>
        <v>0</v>
      </c>
      <c r="E278" s="59">
        <f>H278+L278+N278+P278+J278</f>
        <v>0</v>
      </c>
      <c r="F278" s="102">
        <f t="shared" si="58"/>
        <v>0</v>
      </c>
      <c r="G278" s="103"/>
      <c r="H278" s="104"/>
      <c r="I278" s="103"/>
      <c r="J278" s="104"/>
      <c r="K278" s="103"/>
      <c r="L278" s="105"/>
      <c r="M278" s="105"/>
      <c r="N278" s="104"/>
      <c r="O278" s="103"/>
      <c r="P278" s="104"/>
      <c r="R278" s="60">
        <f t="shared" si="60"/>
        <v>0</v>
      </c>
    </row>
    <row r="279" spans="1:18" s="63" customFormat="1" ht="32.25">
      <c r="A279" s="118" t="s">
        <v>607</v>
      </c>
      <c r="B279" s="118">
        <v>240</v>
      </c>
      <c r="C279" s="109" t="s">
        <v>608</v>
      </c>
      <c r="D279" s="58"/>
      <c r="E279" s="59"/>
      <c r="F279" s="102">
        <f t="shared" si="58"/>
        <v>0</v>
      </c>
      <c r="G279" s="103" t="s">
        <v>16</v>
      </c>
      <c r="H279" s="104" t="s">
        <v>16</v>
      </c>
      <c r="I279" s="103" t="s">
        <v>16</v>
      </c>
      <c r="J279" s="104" t="s">
        <v>16</v>
      </c>
      <c r="K279" s="103" t="s">
        <v>16</v>
      </c>
      <c r="L279" s="105" t="s">
        <v>16</v>
      </c>
      <c r="M279" s="105" t="s">
        <v>16</v>
      </c>
      <c r="N279" s="104" t="s">
        <v>16</v>
      </c>
      <c r="O279" s="103" t="s">
        <v>16</v>
      </c>
      <c r="P279" s="104" t="s">
        <v>16</v>
      </c>
      <c r="R279" s="60"/>
    </row>
    <row r="280" spans="1:18" s="63" customFormat="1" ht="32.25">
      <c r="A280" s="118" t="s">
        <v>609</v>
      </c>
      <c r="B280" s="118">
        <v>241</v>
      </c>
      <c r="C280" s="109" t="s">
        <v>610</v>
      </c>
      <c r="D280" s="58"/>
      <c r="E280" s="59"/>
      <c r="F280" s="102">
        <f t="shared" si="58"/>
        <v>0</v>
      </c>
      <c r="G280" s="103" t="s">
        <v>16</v>
      </c>
      <c r="H280" s="104" t="s">
        <v>16</v>
      </c>
      <c r="I280" s="103" t="s">
        <v>16</v>
      </c>
      <c r="J280" s="104" t="s">
        <v>16</v>
      </c>
      <c r="K280" s="103" t="s">
        <v>16</v>
      </c>
      <c r="L280" s="105" t="s">
        <v>16</v>
      </c>
      <c r="M280" s="105" t="s">
        <v>16</v>
      </c>
      <c r="N280" s="104" t="s">
        <v>16</v>
      </c>
      <c r="O280" s="103" t="s">
        <v>16</v>
      </c>
      <c r="P280" s="104" t="s">
        <v>16</v>
      </c>
      <c r="R280" s="60"/>
    </row>
    <row r="281" spans="1:18" s="63" customFormat="1" ht="28.5" customHeight="1" thickBot="1">
      <c r="A281" s="118" t="s">
        <v>611</v>
      </c>
      <c r="B281" s="119">
        <v>242</v>
      </c>
      <c r="C281" s="120" t="s">
        <v>612</v>
      </c>
      <c r="D281" s="58">
        <f>G281+K281+M281+O281+I281</f>
        <v>0</v>
      </c>
      <c r="E281" s="59">
        <f>H281+L281+N281+P281+J281</f>
        <v>0</v>
      </c>
      <c r="F281" s="102">
        <f t="shared" si="58"/>
        <v>0</v>
      </c>
      <c r="G281" s="103"/>
      <c r="H281" s="104"/>
      <c r="I281" s="103"/>
      <c r="J281" s="104"/>
      <c r="K281" s="103"/>
      <c r="L281" s="105"/>
      <c r="M281" s="105"/>
      <c r="N281" s="104"/>
      <c r="O281" s="103"/>
      <c r="P281" s="104"/>
      <c r="R281" s="60">
        <f t="shared" si="60"/>
        <v>0</v>
      </c>
    </row>
    <row r="282" spans="1:18" s="63" customFormat="1" ht="18.75" hidden="1" thickBot="1">
      <c r="A282" s="89">
        <v>29</v>
      </c>
      <c r="B282" s="89">
        <v>33</v>
      </c>
      <c r="C282" s="90" t="s">
        <v>613</v>
      </c>
      <c r="D282" s="91">
        <f>SUM(D283)</f>
        <v>0</v>
      </c>
      <c r="E282" s="92">
        <f>SUM(E283)</f>
        <v>0</v>
      </c>
      <c r="F282" s="93">
        <f t="shared" si="58"/>
        <v>0</v>
      </c>
      <c r="G282" s="94">
        <f aca="true" t="shared" si="61" ref="G282:P282">SUM(G283)</f>
        <v>0</v>
      </c>
      <c r="H282" s="95">
        <f t="shared" si="61"/>
        <v>0</v>
      </c>
      <c r="I282" s="94">
        <f t="shared" si="61"/>
        <v>0</v>
      </c>
      <c r="J282" s="95">
        <f t="shared" si="61"/>
        <v>0</v>
      </c>
      <c r="K282" s="94">
        <f t="shared" si="61"/>
        <v>0</v>
      </c>
      <c r="L282" s="96">
        <f t="shared" si="61"/>
        <v>0</v>
      </c>
      <c r="M282" s="96">
        <f t="shared" si="61"/>
        <v>0</v>
      </c>
      <c r="N282" s="95">
        <f t="shared" si="61"/>
        <v>0</v>
      </c>
      <c r="O282" s="94">
        <f t="shared" si="61"/>
        <v>0</v>
      </c>
      <c r="P282" s="97">
        <f t="shared" si="61"/>
        <v>0</v>
      </c>
      <c r="R282" s="60"/>
    </row>
    <row r="283" spans="1:18" s="63" customFormat="1" ht="30" customHeight="1" hidden="1" thickBot="1">
      <c r="A283" s="140" t="s">
        <v>614</v>
      </c>
      <c r="B283" s="140">
        <v>243</v>
      </c>
      <c r="C283" s="141" t="s">
        <v>615</v>
      </c>
      <c r="D283" s="58"/>
      <c r="E283" s="59"/>
      <c r="F283" s="102">
        <f t="shared" si="58"/>
        <v>0</v>
      </c>
      <c r="G283" s="103" t="s">
        <v>16</v>
      </c>
      <c r="H283" s="104" t="s">
        <v>16</v>
      </c>
      <c r="I283" s="103" t="s">
        <v>16</v>
      </c>
      <c r="J283" s="104" t="s">
        <v>16</v>
      </c>
      <c r="K283" s="103" t="s">
        <v>16</v>
      </c>
      <c r="L283" s="105" t="s">
        <v>16</v>
      </c>
      <c r="M283" s="105" t="s">
        <v>16</v>
      </c>
      <c r="N283" s="104" t="s">
        <v>16</v>
      </c>
      <c r="O283" s="103" t="s">
        <v>16</v>
      </c>
      <c r="P283" s="104" t="s">
        <v>16</v>
      </c>
      <c r="R283" s="60"/>
    </row>
    <row r="284" spans="1:18" s="63" customFormat="1" ht="18.75" thickBot="1">
      <c r="A284" s="89">
        <v>30</v>
      </c>
      <c r="B284" s="89">
        <v>34</v>
      </c>
      <c r="C284" s="90" t="s">
        <v>215</v>
      </c>
      <c r="D284" s="91">
        <f>SUM(D285:D289)</f>
        <v>0</v>
      </c>
      <c r="E284" s="92">
        <f>SUM(E285:E289)</f>
        <v>0</v>
      </c>
      <c r="F284" s="93">
        <f t="shared" si="58"/>
        <v>0</v>
      </c>
      <c r="G284" s="94">
        <f>SUM(G285:G289)</f>
        <v>0</v>
      </c>
      <c r="H284" s="95">
        <f aca="true" t="shared" si="62" ref="H284:P284">SUM(H285:H289)</f>
        <v>0</v>
      </c>
      <c r="I284" s="94">
        <f t="shared" si="62"/>
        <v>0</v>
      </c>
      <c r="J284" s="95">
        <f t="shared" si="62"/>
        <v>0</v>
      </c>
      <c r="K284" s="94">
        <f t="shared" si="62"/>
        <v>0</v>
      </c>
      <c r="L284" s="96">
        <f t="shared" si="62"/>
        <v>0</v>
      </c>
      <c r="M284" s="96">
        <f t="shared" si="62"/>
        <v>0</v>
      </c>
      <c r="N284" s="95">
        <f t="shared" si="62"/>
        <v>0</v>
      </c>
      <c r="O284" s="94">
        <f t="shared" si="62"/>
        <v>0</v>
      </c>
      <c r="P284" s="97">
        <f t="shared" si="62"/>
        <v>0</v>
      </c>
      <c r="R284" s="60">
        <f t="shared" si="60"/>
        <v>0</v>
      </c>
    </row>
    <row r="285" spans="1:18" s="63" customFormat="1" ht="48.75">
      <c r="A285" s="116" t="s">
        <v>616</v>
      </c>
      <c r="B285" s="116">
        <v>244</v>
      </c>
      <c r="C285" s="117" t="s">
        <v>617</v>
      </c>
      <c r="D285" s="58">
        <f>G285+K285+M285+O285+I285</f>
        <v>0</v>
      </c>
      <c r="E285" s="59">
        <f>H285+L285+N285+P285+J285</f>
        <v>0</v>
      </c>
      <c r="F285" s="102">
        <f t="shared" si="58"/>
        <v>0</v>
      </c>
      <c r="G285" s="103"/>
      <c r="H285" s="104"/>
      <c r="I285" s="103"/>
      <c r="J285" s="104"/>
      <c r="K285" s="103"/>
      <c r="L285" s="105"/>
      <c r="M285" s="105"/>
      <c r="N285" s="104"/>
      <c r="O285" s="103"/>
      <c r="P285" s="104"/>
      <c r="R285" s="60">
        <f t="shared" si="60"/>
        <v>0</v>
      </c>
    </row>
    <row r="286" spans="1:18" s="63" customFormat="1" ht="32.25">
      <c r="A286" s="107" t="s">
        <v>618</v>
      </c>
      <c r="B286" s="107">
        <v>245</v>
      </c>
      <c r="C286" s="109" t="s">
        <v>619</v>
      </c>
      <c r="D286" s="58">
        <f>G286+K286+M286+O286+I286</f>
        <v>0</v>
      </c>
      <c r="E286" s="59">
        <f>H286+L286+N286+P286+J286</f>
        <v>0</v>
      </c>
      <c r="F286" s="102">
        <f t="shared" si="58"/>
        <v>0</v>
      </c>
      <c r="G286" s="103"/>
      <c r="H286" s="104"/>
      <c r="I286" s="103"/>
      <c r="J286" s="104"/>
      <c r="K286" s="103"/>
      <c r="L286" s="105"/>
      <c r="M286" s="105"/>
      <c r="N286" s="104"/>
      <c r="O286" s="103"/>
      <c r="P286" s="104"/>
      <c r="R286" s="60">
        <f t="shared" si="60"/>
        <v>0</v>
      </c>
    </row>
    <row r="287" spans="1:18" s="63" customFormat="1" ht="32.25">
      <c r="A287" s="107" t="s">
        <v>620</v>
      </c>
      <c r="B287" s="107">
        <v>246</v>
      </c>
      <c r="C287" s="109" t="s">
        <v>621</v>
      </c>
      <c r="D287" s="58"/>
      <c r="E287" s="59"/>
      <c r="F287" s="102">
        <f t="shared" si="58"/>
        <v>0</v>
      </c>
      <c r="G287" s="103" t="s">
        <v>16</v>
      </c>
      <c r="H287" s="104" t="s">
        <v>16</v>
      </c>
      <c r="I287" s="103" t="s">
        <v>16</v>
      </c>
      <c r="J287" s="104" t="s">
        <v>16</v>
      </c>
      <c r="K287" s="103" t="s">
        <v>16</v>
      </c>
      <c r="L287" s="105" t="s">
        <v>16</v>
      </c>
      <c r="M287" s="105" t="s">
        <v>16</v>
      </c>
      <c r="N287" s="104" t="s">
        <v>16</v>
      </c>
      <c r="O287" s="103" t="s">
        <v>16</v>
      </c>
      <c r="P287" s="104" t="s">
        <v>16</v>
      </c>
      <c r="R287" s="60"/>
    </row>
    <row r="288" spans="1:18" s="63" customFormat="1" ht="32.25">
      <c r="A288" s="107" t="s">
        <v>622</v>
      </c>
      <c r="B288" s="107">
        <v>247</v>
      </c>
      <c r="C288" s="109" t="s">
        <v>623</v>
      </c>
      <c r="D288" s="58"/>
      <c r="E288" s="59"/>
      <c r="F288" s="102">
        <f t="shared" si="58"/>
        <v>0</v>
      </c>
      <c r="G288" s="103" t="s">
        <v>16</v>
      </c>
      <c r="H288" s="104" t="s">
        <v>16</v>
      </c>
      <c r="I288" s="103" t="s">
        <v>16</v>
      </c>
      <c r="J288" s="104" t="s">
        <v>16</v>
      </c>
      <c r="K288" s="103" t="s">
        <v>16</v>
      </c>
      <c r="L288" s="105" t="s">
        <v>16</v>
      </c>
      <c r="M288" s="105" t="s">
        <v>16</v>
      </c>
      <c r="N288" s="104" t="s">
        <v>16</v>
      </c>
      <c r="O288" s="103" t="s">
        <v>16</v>
      </c>
      <c r="P288" s="104" t="s">
        <v>16</v>
      </c>
      <c r="R288" s="60"/>
    </row>
    <row r="289" spans="1:18" s="63" customFormat="1" ht="33" thickBot="1">
      <c r="A289" s="115" t="s">
        <v>624</v>
      </c>
      <c r="B289" s="115">
        <v>248</v>
      </c>
      <c r="C289" s="120" t="s">
        <v>625</v>
      </c>
      <c r="D289" s="58"/>
      <c r="E289" s="59"/>
      <c r="F289" s="102">
        <f t="shared" si="58"/>
        <v>0</v>
      </c>
      <c r="G289" s="103" t="s">
        <v>16</v>
      </c>
      <c r="H289" s="104" t="s">
        <v>16</v>
      </c>
      <c r="I289" s="103" t="s">
        <v>16</v>
      </c>
      <c r="J289" s="104" t="s">
        <v>16</v>
      </c>
      <c r="K289" s="103" t="s">
        <v>16</v>
      </c>
      <c r="L289" s="105" t="s">
        <v>16</v>
      </c>
      <c r="M289" s="105" t="s">
        <v>16</v>
      </c>
      <c r="N289" s="104" t="s">
        <v>16</v>
      </c>
      <c r="O289" s="103" t="s">
        <v>16</v>
      </c>
      <c r="P289" s="104" t="s">
        <v>16</v>
      </c>
      <c r="R289" s="60"/>
    </row>
    <row r="290" spans="1:18" s="63" customFormat="1" ht="18.75" thickBot="1">
      <c r="A290" s="89">
        <v>31</v>
      </c>
      <c r="B290" s="89">
        <v>35</v>
      </c>
      <c r="C290" s="90" t="s">
        <v>110</v>
      </c>
      <c r="D290" s="91">
        <f>SUM(D291:D297)</f>
        <v>0</v>
      </c>
      <c r="E290" s="92">
        <f>SUM(E291:E297)</f>
        <v>0</v>
      </c>
      <c r="F290" s="93">
        <f t="shared" si="58"/>
        <v>0</v>
      </c>
      <c r="G290" s="94">
        <f>SUM(G291:G297)</f>
        <v>0</v>
      </c>
      <c r="H290" s="95">
        <f aca="true" t="shared" si="63" ref="H290:P290">SUM(H291:H297)</f>
        <v>0</v>
      </c>
      <c r="I290" s="94">
        <f t="shared" si="63"/>
        <v>0</v>
      </c>
      <c r="J290" s="95">
        <f t="shared" si="63"/>
        <v>0</v>
      </c>
      <c r="K290" s="94">
        <f t="shared" si="63"/>
        <v>0</v>
      </c>
      <c r="L290" s="96">
        <f t="shared" si="63"/>
        <v>0</v>
      </c>
      <c r="M290" s="96">
        <f t="shared" si="63"/>
        <v>0</v>
      </c>
      <c r="N290" s="95">
        <f t="shared" si="63"/>
        <v>0</v>
      </c>
      <c r="O290" s="94">
        <f t="shared" si="63"/>
        <v>0</v>
      </c>
      <c r="P290" s="97">
        <f t="shared" si="63"/>
        <v>0</v>
      </c>
      <c r="R290" s="60">
        <f t="shared" si="60"/>
        <v>0</v>
      </c>
    </row>
    <row r="291" spans="1:18" s="63" customFormat="1" ht="15.75">
      <c r="A291" s="116" t="s">
        <v>626</v>
      </c>
      <c r="B291" s="116">
        <v>249</v>
      </c>
      <c r="C291" s="117" t="s">
        <v>627</v>
      </c>
      <c r="D291" s="58">
        <f aca="true" t="shared" si="64" ref="D291:E297">G291+K291+M291+O291+I291</f>
        <v>0</v>
      </c>
      <c r="E291" s="59">
        <f t="shared" si="64"/>
        <v>0</v>
      </c>
      <c r="F291" s="102">
        <f t="shared" si="58"/>
        <v>0</v>
      </c>
      <c r="G291" s="103"/>
      <c r="H291" s="104"/>
      <c r="I291" s="103"/>
      <c r="J291" s="104"/>
      <c r="K291" s="103"/>
      <c r="L291" s="105"/>
      <c r="M291" s="105"/>
      <c r="N291" s="104"/>
      <c r="O291" s="103"/>
      <c r="P291" s="104"/>
      <c r="R291" s="60">
        <f t="shared" si="60"/>
        <v>0</v>
      </c>
    </row>
    <row r="292" spans="1:18" s="63" customFormat="1" ht="32.25">
      <c r="A292" s="118" t="s">
        <v>628</v>
      </c>
      <c r="B292" s="118">
        <v>250</v>
      </c>
      <c r="C292" s="108" t="s">
        <v>629</v>
      </c>
      <c r="D292" s="58">
        <f t="shared" si="64"/>
        <v>0</v>
      </c>
      <c r="E292" s="59">
        <f t="shared" si="64"/>
        <v>0</v>
      </c>
      <c r="F292" s="102">
        <f t="shared" si="58"/>
        <v>0</v>
      </c>
      <c r="G292" s="103"/>
      <c r="H292" s="104"/>
      <c r="I292" s="103"/>
      <c r="J292" s="104"/>
      <c r="K292" s="103"/>
      <c r="L292" s="105"/>
      <c r="M292" s="105"/>
      <c r="N292" s="104"/>
      <c r="O292" s="103"/>
      <c r="P292" s="104"/>
      <c r="R292" s="60">
        <f t="shared" si="60"/>
        <v>0</v>
      </c>
    </row>
    <row r="293" spans="1:18" s="63" customFormat="1" ht="32.25">
      <c r="A293" s="118" t="s">
        <v>630</v>
      </c>
      <c r="B293" s="118">
        <v>251</v>
      </c>
      <c r="C293" s="108" t="s">
        <v>631</v>
      </c>
      <c r="D293" s="58">
        <f t="shared" si="64"/>
        <v>0</v>
      </c>
      <c r="E293" s="59">
        <f t="shared" si="64"/>
        <v>0</v>
      </c>
      <c r="F293" s="102">
        <f t="shared" si="58"/>
        <v>0</v>
      </c>
      <c r="G293" s="103"/>
      <c r="H293" s="104"/>
      <c r="I293" s="103"/>
      <c r="J293" s="104"/>
      <c r="K293" s="103"/>
      <c r="L293" s="105"/>
      <c r="M293" s="105"/>
      <c r="N293" s="104"/>
      <c r="O293" s="103"/>
      <c r="P293" s="104"/>
      <c r="R293" s="60">
        <f t="shared" si="60"/>
        <v>0</v>
      </c>
    </row>
    <row r="294" spans="1:18" s="63" customFormat="1" ht="48.75">
      <c r="A294" s="118" t="s">
        <v>632</v>
      </c>
      <c r="B294" s="118">
        <v>252</v>
      </c>
      <c r="C294" s="108" t="s">
        <v>111</v>
      </c>
      <c r="D294" s="58">
        <f t="shared" si="64"/>
        <v>0</v>
      </c>
      <c r="E294" s="59">
        <f t="shared" si="64"/>
        <v>0</v>
      </c>
      <c r="F294" s="102">
        <f t="shared" si="58"/>
        <v>0</v>
      </c>
      <c r="G294" s="103"/>
      <c r="H294" s="104"/>
      <c r="I294" s="103"/>
      <c r="J294" s="104"/>
      <c r="K294" s="103"/>
      <c r="L294" s="105"/>
      <c r="M294" s="105"/>
      <c r="N294" s="104"/>
      <c r="O294" s="103"/>
      <c r="P294" s="104"/>
      <c r="R294" s="60">
        <f t="shared" si="60"/>
        <v>0</v>
      </c>
    </row>
    <row r="295" spans="1:18" s="63" customFormat="1" ht="15.75">
      <c r="A295" s="118" t="s">
        <v>633</v>
      </c>
      <c r="B295" s="118">
        <v>253</v>
      </c>
      <c r="C295" s="108" t="s">
        <v>112</v>
      </c>
      <c r="D295" s="58">
        <f t="shared" si="64"/>
        <v>0</v>
      </c>
      <c r="E295" s="59">
        <f t="shared" si="64"/>
        <v>0</v>
      </c>
      <c r="F295" s="102">
        <f t="shared" si="58"/>
        <v>0</v>
      </c>
      <c r="G295" s="103"/>
      <c r="H295" s="104"/>
      <c r="I295" s="103"/>
      <c r="J295" s="104"/>
      <c r="K295" s="103"/>
      <c r="L295" s="105"/>
      <c r="M295" s="105"/>
      <c r="N295" s="104"/>
      <c r="O295" s="103"/>
      <c r="P295" s="104"/>
      <c r="R295" s="60">
        <f t="shared" si="60"/>
        <v>0</v>
      </c>
    </row>
    <row r="296" spans="1:18" s="63" customFormat="1" ht="15.75">
      <c r="A296" s="118" t="s">
        <v>634</v>
      </c>
      <c r="B296" s="118">
        <v>254</v>
      </c>
      <c r="C296" s="108" t="s">
        <v>0</v>
      </c>
      <c r="D296" s="58">
        <f t="shared" si="64"/>
        <v>0</v>
      </c>
      <c r="E296" s="59">
        <f t="shared" si="64"/>
        <v>0</v>
      </c>
      <c r="F296" s="102">
        <f t="shared" si="58"/>
        <v>0</v>
      </c>
      <c r="G296" s="103"/>
      <c r="H296" s="104"/>
      <c r="I296" s="103"/>
      <c r="J296" s="104"/>
      <c r="K296" s="103"/>
      <c r="L296" s="105"/>
      <c r="M296" s="105"/>
      <c r="N296" s="104"/>
      <c r="O296" s="103"/>
      <c r="P296" s="104"/>
      <c r="R296" s="60">
        <f t="shared" si="60"/>
        <v>0</v>
      </c>
    </row>
    <row r="297" spans="1:18" s="63" customFormat="1" ht="16.5" thickBot="1">
      <c r="A297" s="121" t="s">
        <v>1</v>
      </c>
      <c r="B297" s="121">
        <v>255</v>
      </c>
      <c r="C297" s="111" t="s">
        <v>2</v>
      </c>
      <c r="D297" s="81">
        <f t="shared" si="64"/>
        <v>0</v>
      </c>
      <c r="E297" s="146">
        <f t="shared" si="64"/>
        <v>0</v>
      </c>
      <c r="F297" s="147">
        <f t="shared" si="58"/>
        <v>0</v>
      </c>
      <c r="G297" s="103"/>
      <c r="H297" s="104"/>
      <c r="I297" s="103"/>
      <c r="J297" s="104"/>
      <c r="K297" s="103"/>
      <c r="L297" s="105"/>
      <c r="M297" s="105"/>
      <c r="N297" s="104"/>
      <c r="O297" s="103"/>
      <c r="P297" s="104"/>
      <c r="R297" s="60">
        <f t="shared" si="60"/>
        <v>0</v>
      </c>
    </row>
    <row r="298" spans="1:18" s="63" customFormat="1" ht="18.75" thickBot="1">
      <c r="A298" s="89">
        <v>32</v>
      </c>
      <c r="B298" s="89">
        <v>36</v>
      </c>
      <c r="C298" s="90" t="s">
        <v>214</v>
      </c>
      <c r="D298" s="91">
        <f>SUM(D299:D301)</f>
        <v>0</v>
      </c>
      <c r="E298" s="92">
        <f>SUM(E299:E301)</f>
        <v>0</v>
      </c>
      <c r="F298" s="93">
        <f t="shared" si="58"/>
        <v>0</v>
      </c>
      <c r="G298" s="94">
        <f>SUM(G299:G301)</f>
        <v>0</v>
      </c>
      <c r="H298" s="95">
        <f aca="true" t="shared" si="65" ref="H298:P298">SUM(H299:H301)</f>
        <v>0</v>
      </c>
      <c r="I298" s="94">
        <f t="shared" si="65"/>
        <v>0</v>
      </c>
      <c r="J298" s="95">
        <f t="shared" si="65"/>
        <v>0</v>
      </c>
      <c r="K298" s="94">
        <f t="shared" si="65"/>
        <v>0</v>
      </c>
      <c r="L298" s="96">
        <f t="shared" si="65"/>
        <v>0</v>
      </c>
      <c r="M298" s="96">
        <f t="shared" si="65"/>
        <v>0</v>
      </c>
      <c r="N298" s="95">
        <f t="shared" si="65"/>
        <v>0</v>
      </c>
      <c r="O298" s="94">
        <f t="shared" si="65"/>
        <v>0</v>
      </c>
      <c r="P298" s="97">
        <f t="shared" si="65"/>
        <v>0</v>
      </c>
      <c r="R298" s="60">
        <f t="shared" si="60"/>
        <v>0</v>
      </c>
    </row>
    <row r="299" spans="1:18" s="63" customFormat="1" ht="15.75">
      <c r="A299" s="148" t="s">
        <v>3</v>
      </c>
      <c r="B299" s="148">
        <v>256</v>
      </c>
      <c r="C299" s="149" t="s">
        <v>4</v>
      </c>
      <c r="D299" s="62">
        <f aca="true" t="shared" si="66" ref="D299:E301">G299+K299+M299+O299+I299</f>
        <v>0</v>
      </c>
      <c r="E299" s="150">
        <f t="shared" si="66"/>
        <v>0</v>
      </c>
      <c r="F299" s="110">
        <f t="shared" si="58"/>
        <v>0</v>
      </c>
      <c r="G299" s="103"/>
      <c r="H299" s="104"/>
      <c r="I299" s="103"/>
      <c r="J299" s="104"/>
      <c r="K299" s="103"/>
      <c r="L299" s="105"/>
      <c r="M299" s="105"/>
      <c r="N299" s="104"/>
      <c r="O299" s="103"/>
      <c r="P299" s="104"/>
      <c r="R299" s="60">
        <f t="shared" si="60"/>
        <v>0</v>
      </c>
    </row>
    <row r="300" spans="1:18" s="63" customFormat="1" ht="48.75">
      <c r="A300" s="107" t="s">
        <v>5</v>
      </c>
      <c r="B300" s="107">
        <v>257</v>
      </c>
      <c r="C300" s="151" t="s">
        <v>114</v>
      </c>
      <c r="D300" s="58">
        <f t="shared" si="66"/>
        <v>0</v>
      </c>
      <c r="E300" s="59">
        <f t="shared" si="66"/>
        <v>0</v>
      </c>
      <c r="F300" s="102">
        <f t="shared" si="58"/>
        <v>0</v>
      </c>
      <c r="G300" s="103"/>
      <c r="H300" s="104"/>
      <c r="I300" s="103"/>
      <c r="J300" s="104"/>
      <c r="K300" s="103"/>
      <c r="L300" s="105"/>
      <c r="M300" s="105"/>
      <c r="N300" s="104"/>
      <c r="O300" s="103"/>
      <c r="P300" s="104"/>
      <c r="R300" s="60">
        <f t="shared" si="60"/>
        <v>0</v>
      </c>
    </row>
    <row r="301" spans="1:18" s="63" customFormat="1" ht="49.5" thickBot="1">
      <c r="A301" s="115" t="s">
        <v>6</v>
      </c>
      <c r="B301" s="115">
        <v>258</v>
      </c>
      <c r="C301" s="152" t="s">
        <v>7</v>
      </c>
      <c r="D301" s="58">
        <f t="shared" si="66"/>
        <v>0</v>
      </c>
      <c r="E301" s="59">
        <f t="shared" si="66"/>
        <v>0</v>
      </c>
      <c r="F301" s="102">
        <f t="shared" si="58"/>
        <v>0</v>
      </c>
      <c r="G301" s="103"/>
      <c r="H301" s="104"/>
      <c r="I301" s="103"/>
      <c r="J301" s="104"/>
      <c r="K301" s="103"/>
      <c r="L301" s="105"/>
      <c r="M301" s="105"/>
      <c r="N301" s="104"/>
      <c r="O301" s="103"/>
      <c r="P301" s="104"/>
      <c r="R301" s="60">
        <f t="shared" si="60"/>
        <v>0</v>
      </c>
    </row>
    <row r="302" spans="1:18" s="63" customFormat="1" ht="18.75" thickBot="1">
      <c r="A302" s="89">
        <v>33</v>
      </c>
      <c r="B302" s="153"/>
      <c r="C302" s="90" t="s">
        <v>8</v>
      </c>
      <c r="D302" s="154">
        <f>D298+D290+D284+D282+D267+D247+D236+D222+D216+D200+D198+D187+D184+D179+D173+D165+D156+D127+D121+D113+D102+D88+D84+D78+D68+D65+D60+D52+D49+D47+D43+D37+D31+D28+D9</f>
        <v>12000</v>
      </c>
      <c r="E302" s="155">
        <f>E298+E290+E284+E282+E267+E247+E236+E222+E216+E200+E198+E187+E184+E179+E173+E165+E156+E127+E121+E113+E102+E88+E84+E78+E68+E65+E60+E52+E49+E47+E43+E37+E31+E28+E9</f>
        <v>1252</v>
      </c>
      <c r="F302" s="156">
        <f t="shared" si="58"/>
        <v>9.6</v>
      </c>
      <c r="G302" s="157">
        <f>G298+G290+G284+G282+G267+G247+G236+G222+G216+G200+G198+G187+G184+G179+G173+G165+G156+G127+G121+G113+G102+G88+G84+G78+G68+G65+G60+G52+G49+G47+G43+G37+G31+G28+G9</f>
        <v>0</v>
      </c>
      <c r="H302" s="154">
        <f>H298+H290+H284+H282+H267+H247+H236+H222+H216+H200+H198+H187+H184+H179+H173+H165+H156+H127+H121+H113+H102+H88+H84+H78+H68+H65+H60+H52+H49+H47+H43+H37+H31+H28+H9</f>
        <v>0</v>
      </c>
      <c r="I302" s="157">
        <f aca="true" t="shared" si="67" ref="I302:P302">I298+I290+I284+I282+I267+I247+I236+I222+I216+I200+I198+I187+I184+I179+I173+I165+I156+I127+I121+I113+I102+I88+I84+I78+I68+I65+I60+I52+I49+I47+I43+I37+I31+I28+I9</f>
        <v>0</v>
      </c>
      <c r="J302" s="154">
        <f t="shared" si="67"/>
        <v>0</v>
      </c>
      <c r="K302" s="157">
        <f t="shared" si="67"/>
        <v>530</v>
      </c>
      <c r="L302" s="158">
        <f t="shared" si="67"/>
        <v>65</v>
      </c>
      <c r="M302" s="158">
        <f t="shared" si="67"/>
        <v>11470</v>
      </c>
      <c r="N302" s="154">
        <f t="shared" si="67"/>
        <v>1187</v>
      </c>
      <c r="O302" s="157">
        <f t="shared" si="67"/>
        <v>0</v>
      </c>
      <c r="P302" s="154">
        <f t="shared" si="67"/>
        <v>0</v>
      </c>
      <c r="R302" s="60">
        <f t="shared" si="60"/>
        <v>0</v>
      </c>
    </row>
    <row r="303" spans="1:19" ht="15.75">
      <c r="A303" s="63"/>
      <c r="B303" s="63"/>
      <c r="C303" s="66" t="s">
        <v>247</v>
      </c>
      <c r="D303" s="159">
        <f>SUM(D10:D301)-D28-D31-D37-D43-D47-D49-D52-D60-D65-D68-D78-D84-D88-D102-D113-D121-D127-D156-D165-D173-D179-D184-D187-D198-D200-D216-D222-D236-D247-D267-D282-D284-D290-D298-D302</f>
        <v>0</v>
      </c>
      <c r="E303" s="159">
        <f>SUM(E10:E301)-E28-E31-E37-E43-E47-E49-E52-E60-E65-E68-E78-E84-E88-E102-E113-E121-E127-E156-E165-E173-E179-E184-E187-E198-E200-E216-E222-E236-E247-E267-E282-E284-E290-E298-E302</f>
        <v>0</v>
      </c>
      <c r="F303" s="63"/>
      <c r="G303" s="159">
        <f>SUM(G10:G301)-G28-G31-G37-G43-G47-G49-G52-G60-G65-G68-G78-G84-G88-G102-G113-G121-G127-G156-G165-G173-G179-G184-G187-G198-G200-G216-G222-G236-G247-G267-G282-G284-G290-G298-G302</f>
        <v>0</v>
      </c>
      <c r="H303" s="159">
        <f>SUM(H10:H301)-H28-H31-H37-H43-H47-H49-H52-H60-H65-H68-H78-H84-H88-H102-H113-H121-H127-H156-H165-H173-H179-H184-H187-H198-H200-H216-H222-H236-H247-H267-H282-H284-H290-H298-H302</f>
        <v>0</v>
      </c>
      <c r="I303" s="159">
        <f aca="true" t="shared" si="68" ref="I303:P303">SUM(I10:I301)-I28-I31-I37-I43-I47-I49-I52-I60-I65-I68-I78-I84-I88-I102-I113-I121-I127-I156-I165-I173-I179-I184-I187-I198-I200-I216-I222-I236-I247-I267-I282-I284-I290-I298-I302</f>
        <v>0</v>
      </c>
      <c r="J303" s="159">
        <f t="shared" si="68"/>
        <v>0</v>
      </c>
      <c r="K303" s="159">
        <f t="shared" si="68"/>
        <v>0</v>
      </c>
      <c r="L303" s="159">
        <f t="shared" si="68"/>
        <v>0</v>
      </c>
      <c r="M303" s="159">
        <f t="shared" si="68"/>
        <v>0</v>
      </c>
      <c r="N303" s="159">
        <f t="shared" si="68"/>
        <v>0</v>
      </c>
      <c r="O303" s="159">
        <f t="shared" si="68"/>
        <v>0</v>
      </c>
      <c r="P303" s="159">
        <f t="shared" si="68"/>
        <v>0</v>
      </c>
      <c r="S303" s="60">
        <f>SUM(S9:S302)</f>
        <v>0</v>
      </c>
    </row>
    <row r="304" spans="1:16" ht="15.75">
      <c r="A304" s="63"/>
      <c r="B304" s="63"/>
      <c r="C304" s="63"/>
      <c r="D304" s="68">
        <f>D302-'сводный '!G18</f>
        <v>-6708</v>
      </c>
      <c r="E304" s="68">
        <f>E302-'сводный '!H18</f>
        <v>-516</v>
      </c>
      <c r="F304" s="69"/>
      <c r="G304" s="69"/>
      <c r="H304" s="69"/>
      <c r="I304" s="69"/>
      <c r="J304" s="69"/>
      <c r="K304" s="69"/>
      <c r="L304" s="69"/>
      <c r="M304" s="69"/>
      <c r="N304" s="69"/>
      <c r="P304" s="60"/>
    </row>
  </sheetData>
  <sheetProtection/>
  <mergeCells count="14">
    <mergeCell ref="A2:N2"/>
    <mergeCell ref="A3:N3"/>
    <mergeCell ref="B4:B6"/>
    <mergeCell ref="A4:A6"/>
    <mergeCell ref="C4:C6"/>
    <mergeCell ref="D4:D6"/>
    <mergeCell ref="E4:E6"/>
    <mergeCell ref="F4:F6"/>
    <mergeCell ref="G5:H5"/>
    <mergeCell ref="I5:J5"/>
    <mergeCell ref="K5:L5"/>
    <mergeCell ref="M5:N5"/>
    <mergeCell ref="G4:P4"/>
    <mergeCell ref="O5:P5"/>
  </mergeCells>
  <conditionalFormatting sqref="F9:F25 F27:F32 F34:F47 F49:F243 F245:F255 F257:F301">
    <cfRule type="cellIs" priority="1" dxfId="0" operator="greaterThan" stopIfTrue="1">
      <formula>21</formula>
    </cfRule>
    <cfRule type="cellIs" priority="2" dxfId="0" operator="between" stopIfTrue="1">
      <formula>0.1</formula>
      <formula>3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5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4"/>
  <sheetViews>
    <sheetView view="pageBreakPreview" zoomScale="60" zoomScaleNormal="75" zoomScalePageLayoutView="0" workbookViewId="0" topLeftCell="A1">
      <selection activeCell="D4" sqref="D4:D6"/>
    </sheetView>
  </sheetViews>
  <sheetFormatPr defaultColWidth="8.00390625" defaultRowHeight="12.75"/>
  <cols>
    <col min="1" max="1" width="11.625" style="33" bestFit="1" customWidth="1"/>
    <col min="2" max="2" width="11.625" style="33" customWidth="1"/>
    <col min="3" max="3" width="44.75390625" style="33" customWidth="1"/>
    <col min="4" max="4" width="21.625" style="33" customWidth="1"/>
    <col min="5" max="6" width="20.125" style="33" customWidth="1"/>
    <col min="7" max="7" width="18.625" style="33" customWidth="1"/>
    <col min="8" max="8" width="17.25390625" style="33" customWidth="1"/>
    <col min="9" max="9" width="16.625" style="33" customWidth="1"/>
    <col min="10" max="10" width="17.00390625" style="33" customWidth="1"/>
    <col min="11" max="11" width="15.875" style="33" customWidth="1"/>
    <col min="12" max="12" width="16.625" style="33" customWidth="1"/>
    <col min="13" max="13" width="16.25390625" style="33" customWidth="1"/>
    <col min="14" max="14" width="17.00390625" style="33" customWidth="1"/>
    <col min="15" max="15" width="12.75390625" style="33" customWidth="1"/>
    <col min="16" max="16" width="18.125" style="67" customWidth="1"/>
    <col min="17" max="17" width="15.625" style="33" customWidth="1"/>
    <col min="18" max="18" width="18.75390625" style="33" customWidth="1"/>
    <col min="19" max="16384" width="8.00390625" style="33" customWidth="1"/>
  </cols>
  <sheetData>
    <row r="1" ht="22.5" customHeight="1"/>
    <row r="2" spans="1:14" ht="39" customHeight="1">
      <c r="A2" s="253"/>
      <c r="B2" s="25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22.5" customHeight="1" thickBot="1">
      <c r="A3" s="255" t="s">
        <v>171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6" s="34" customFormat="1" ht="25.5" customHeight="1">
      <c r="A4" s="259" t="s">
        <v>27</v>
      </c>
      <c r="B4" s="270" t="s">
        <v>248</v>
      </c>
      <c r="C4" s="262" t="s">
        <v>249</v>
      </c>
      <c r="D4" s="265" t="s">
        <v>649</v>
      </c>
      <c r="E4" s="239" t="s">
        <v>648</v>
      </c>
      <c r="F4" s="242" t="s">
        <v>646</v>
      </c>
      <c r="G4" s="249" t="s">
        <v>29</v>
      </c>
      <c r="H4" s="250"/>
      <c r="I4" s="250"/>
      <c r="J4" s="250"/>
      <c r="K4" s="250"/>
      <c r="L4" s="250"/>
      <c r="M4" s="250"/>
      <c r="N4" s="250"/>
      <c r="O4" s="250"/>
      <c r="P4" s="251"/>
    </row>
    <row r="5" spans="1:18" s="34" customFormat="1" ht="33" customHeight="1">
      <c r="A5" s="260"/>
      <c r="B5" s="271"/>
      <c r="C5" s="263"/>
      <c r="D5" s="266"/>
      <c r="E5" s="268"/>
      <c r="F5" s="243"/>
      <c r="G5" s="245" t="s">
        <v>9</v>
      </c>
      <c r="H5" s="246"/>
      <c r="I5" s="245" t="s">
        <v>10</v>
      </c>
      <c r="J5" s="246"/>
      <c r="K5" s="247" t="s">
        <v>11</v>
      </c>
      <c r="L5" s="248"/>
      <c r="M5" s="247" t="s">
        <v>12</v>
      </c>
      <c r="N5" s="246"/>
      <c r="O5" s="245" t="s">
        <v>30</v>
      </c>
      <c r="P5" s="252"/>
      <c r="R5" s="79" t="s">
        <v>250</v>
      </c>
    </row>
    <row r="6" spans="1:19" s="35" customFormat="1" ht="78.75" customHeight="1" thickBot="1">
      <c r="A6" s="261"/>
      <c r="B6" s="272"/>
      <c r="C6" s="264"/>
      <c r="D6" s="267"/>
      <c r="E6" s="269"/>
      <c r="F6" s="244"/>
      <c r="G6" s="70" t="s">
        <v>252</v>
      </c>
      <c r="H6" s="71" t="s">
        <v>647</v>
      </c>
      <c r="I6" s="70" t="s">
        <v>252</v>
      </c>
      <c r="J6" s="71" t="s">
        <v>647</v>
      </c>
      <c r="K6" s="70" t="s">
        <v>252</v>
      </c>
      <c r="L6" s="71" t="s">
        <v>647</v>
      </c>
      <c r="M6" s="71" t="s">
        <v>252</v>
      </c>
      <c r="N6" s="71" t="s">
        <v>647</v>
      </c>
      <c r="O6" s="70" t="s">
        <v>252</v>
      </c>
      <c r="P6" s="71" t="s">
        <v>647</v>
      </c>
      <c r="S6" s="78"/>
    </row>
    <row r="7" spans="1:19" s="35" customFormat="1" ht="18.75" customHeight="1" thickBot="1">
      <c r="A7" s="72">
        <v>1</v>
      </c>
      <c r="B7" s="73">
        <v>2</v>
      </c>
      <c r="C7" s="74">
        <v>3</v>
      </c>
      <c r="D7" s="160">
        <v>4</v>
      </c>
      <c r="E7" s="161">
        <v>5</v>
      </c>
      <c r="F7" s="74">
        <v>6</v>
      </c>
      <c r="G7" s="160">
        <v>7</v>
      </c>
      <c r="H7" s="77">
        <v>8</v>
      </c>
      <c r="I7" s="160">
        <v>9</v>
      </c>
      <c r="J7" s="77">
        <v>10</v>
      </c>
      <c r="K7" s="160">
        <v>11</v>
      </c>
      <c r="L7" s="77">
        <v>12</v>
      </c>
      <c r="M7" s="160">
        <v>13</v>
      </c>
      <c r="N7" s="77">
        <v>14</v>
      </c>
      <c r="O7" s="160">
        <v>15</v>
      </c>
      <c r="P7" s="162">
        <v>16</v>
      </c>
      <c r="S7" s="57"/>
    </row>
    <row r="8" spans="1:18" s="88" customFormat="1" ht="16.5" thickBot="1">
      <c r="A8" s="82"/>
      <c r="B8" s="80">
        <v>1</v>
      </c>
      <c r="C8" s="83" t="s">
        <v>253</v>
      </c>
      <c r="D8" s="75"/>
      <c r="E8" s="76"/>
      <c r="F8" s="84"/>
      <c r="G8" s="75"/>
      <c r="H8" s="85"/>
      <c r="I8" s="75"/>
      <c r="J8" s="75"/>
      <c r="K8" s="83"/>
      <c r="L8" s="85"/>
      <c r="M8" s="75"/>
      <c r="N8" s="85"/>
      <c r="O8" s="83"/>
      <c r="P8" s="86"/>
      <c r="Q8" s="87"/>
      <c r="R8" s="78"/>
    </row>
    <row r="9" spans="1:18" s="99" customFormat="1" ht="18.75" thickBot="1">
      <c r="A9" s="89" t="s">
        <v>31</v>
      </c>
      <c r="B9" s="89">
        <v>2</v>
      </c>
      <c r="C9" s="90" t="s">
        <v>185</v>
      </c>
      <c r="D9" s="91">
        <f>SUM(D10:D27)</f>
        <v>0</v>
      </c>
      <c r="E9" s="92">
        <f>SUM(E10:E27)</f>
        <v>0</v>
      </c>
      <c r="F9" s="93">
        <f>IF(E9=0,0,ROUND(D9/E9,1))</f>
        <v>0</v>
      </c>
      <c r="G9" s="94">
        <f>SUM(G10:G27)</f>
        <v>0</v>
      </c>
      <c r="H9" s="95">
        <f aca="true" t="shared" si="0" ref="H9:P9">SUM(H10:H27)</f>
        <v>0</v>
      </c>
      <c r="I9" s="94">
        <f t="shared" si="0"/>
        <v>0</v>
      </c>
      <c r="J9" s="95">
        <f t="shared" si="0"/>
        <v>0</v>
      </c>
      <c r="K9" s="94">
        <f t="shared" si="0"/>
        <v>0</v>
      </c>
      <c r="L9" s="96">
        <f t="shared" si="0"/>
        <v>0</v>
      </c>
      <c r="M9" s="96">
        <f t="shared" si="0"/>
        <v>0</v>
      </c>
      <c r="N9" s="95">
        <f t="shared" si="0"/>
        <v>0</v>
      </c>
      <c r="O9" s="94">
        <f t="shared" si="0"/>
        <v>0</v>
      </c>
      <c r="P9" s="97">
        <f t="shared" si="0"/>
        <v>0</v>
      </c>
      <c r="Q9" s="106"/>
      <c r="R9" s="57"/>
    </row>
    <row r="10" spans="1:18" s="99" customFormat="1" ht="39" customHeight="1">
      <c r="A10" s="100" t="s">
        <v>186</v>
      </c>
      <c r="B10" s="100">
        <v>1</v>
      </c>
      <c r="C10" s="101" t="s">
        <v>32</v>
      </c>
      <c r="D10" s="58">
        <f aca="true" t="shared" si="1" ref="D10:E12">G10+K10+M10+O10+I10</f>
        <v>0</v>
      </c>
      <c r="E10" s="59">
        <f t="shared" si="1"/>
        <v>0</v>
      </c>
      <c r="F10" s="102">
        <f aca="true" t="shared" si="2" ref="F10:F73">IF(E10=0,0,ROUND(D10/E10,1))</f>
        <v>0</v>
      </c>
      <c r="G10" s="103"/>
      <c r="H10" s="104"/>
      <c r="I10" s="103"/>
      <c r="J10" s="104"/>
      <c r="K10" s="103"/>
      <c r="L10" s="105"/>
      <c r="M10" s="105"/>
      <c r="N10" s="104"/>
      <c r="O10" s="103"/>
      <c r="P10" s="104"/>
      <c r="Q10" s="106"/>
      <c r="R10" s="60">
        <f>SUM(G10:P10)-(D10+E10)</f>
        <v>0</v>
      </c>
    </row>
    <row r="11" spans="1:18" s="99" customFormat="1" ht="27.75" customHeight="1">
      <c r="A11" s="107" t="s">
        <v>187</v>
      </c>
      <c r="B11" s="107">
        <v>2</v>
      </c>
      <c r="C11" s="108" t="s">
        <v>33</v>
      </c>
      <c r="D11" s="58">
        <f t="shared" si="1"/>
        <v>0</v>
      </c>
      <c r="E11" s="59">
        <f t="shared" si="1"/>
        <v>0</v>
      </c>
      <c r="F11" s="102">
        <f t="shared" si="2"/>
        <v>0</v>
      </c>
      <c r="G11" s="103"/>
      <c r="H11" s="104"/>
      <c r="I11" s="103"/>
      <c r="J11" s="104"/>
      <c r="K11" s="103"/>
      <c r="L11" s="105"/>
      <c r="M11" s="105"/>
      <c r="N11" s="104"/>
      <c r="O11" s="103"/>
      <c r="P11" s="104"/>
      <c r="Q11" s="106"/>
      <c r="R11" s="60">
        <f aca="true" t="shared" si="3" ref="R11:R67">SUM(G11:P11)-(D11+E11)</f>
        <v>0</v>
      </c>
    </row>
    <row r="12" spans="1:18" s="99" customFormat="1" ht="42.75" customHeight="1">
      <c r="A12" s="107" t="s">
        <v>188</v>
      </c>
      <c r="B12" s="107">
        <v>3</v>
      </c>
      <c r="C12" s="108" t="s">
        <v>34</v>
      </c>
      <c r="D12" s="58">
        <f t="shared" si="1"/>
        <v>0</v>
      </c>
      <c r="E12" s="59">
        <f t="shared" si="1"/>
        <v>0</v>
      </c>
      <c r="F12" s="102">
        <f t="shared" si="2"/>
        <v>0</v>
      </c>
      <c r="G12" s="103"/>
      <c r="H12" s="104"/>
      <c r="I12" s="103"/>
      <c r="J12" s="104"/>
      <c r="K12" s="103"/>
      <c r="L12" s="105"/>
      <c r="M12" s="105"/>
      <c r="N12" s="104"/>
      <c r="O12" s="103"/>
      <c r="P12" s="104"/>
      <c r="Q12" s="106"/>
      <c r="R12" s="60">
        <f t="shared" si="3"/>
        <v>0</v>
      </c>
    </row>
    <row r="13" spans="1:18" s="99" customFormat="1" ht="25.5" customHeight="1">
      <c r="A13" s="107" t="s">
        <v>189</v>
      </c>
      <c r="B13" s="107">
        <v>4</v>
      </c>
      <c r="C13" s="108" t="s">
        <v>160</v>
      </c>
      <c r="D13" s="58"/>
      <c r="E13" s="59"/>
      <c r="F13" s="102"/>
      <c r="G13" s="103" t="s">
        <v>16</v>
      </c>
      <c r="H13" s="104" t="s">
        <v>16</v>
      </c>
      <c r="I13" s="103" t="s">
        <v>16</v>
      </c>
      <c r="J13" s="104" t="s">
        <v>16</v>
      </c>
      <c r="K13" s="103" t="s">
        <v>16</v>
      </c>
      <c r="L13" s="105" t="s">
        <v>16</v>
      </c>
      <c r="M13" s="105" t="s">
        <v>16</v>
      </c>
      <c r="N13" s="104" t="s">
        <v>16</v>
      </c>
      <c r="O13" s="103" t="s">
        <v>16</v>
      </c>
      <c r="P13" s="104" t="s">
        <v>16</v>
      </c>
      <c r="Q13" s="106"/>
      <c r="R13" s="60"/>
    </row>
    <row r="14" spans="1:18" s="99" customFormat="1" ht="25.5" customHeight="1">
      <c r="A14" s="107" t="s">
        <v>190</v>
      </c>
      <c r="B14" s="107">
        <v>5</v>
      </c>
      <c r="C14" s="108" t="s">
        <v>162</v>
      </c>
      <c r="D14" s="58"/>
      <c r="E14" s="59"/>
      <c r="F14" s="102"/>
      <c r="G14" s="103" t="s">
        <v>16</v>
      </c>
      <c r="H14" s="104" t="s">
        <v>16</v>
      </c>
      <c r="I14" s="103" t="s">
        <v>16</v>
      </c>
      <c r="J14" s="104" t="s">
        <v>16</v>
      </c>
      <c r="K14" s="103" t="s">
        <v>16</v>
      </c>
      <c r="L14" s="105" t="s">
        <v>16</v>
      </c>
      <c r="M14" s="105" t="s">
        <v>16</v>
      </c>
      <c r="N14" s="104" t="s">
        <v>16</v>
      </c>
      <c r="O14" s="103" t="s">
        <v>16</v>
      </c>
      <c r="P14" s="104" t="s">
        <v>16</v>
      </c>
      <c r="Q14" s="106"/>
      <c r="R14" s="60"/>
    </row>
    <row r="15" spans="1:18" s="99" customFormat="1" ht="32.25">
      <c r="A15" s="107" t="s">
        <v>191</v>
      </c>
      <c r="B15" s="107">
        <v>6</v>
      </c>
      <c r="C15" s="109" t="s">
        <v>35</v>
      </c>
      <c r="D15" s="58">
        <f aca="true" t="shared" si="4" ref="D15:E17">G15+K15+M15+O15+I15</f>
        <v>0</v>
      </c>
      <c r="E15" s="59">
        <f t="shared" si="4"/>
        <v>0</v>
      </c>
      <c r="F15" s="102">
        <f t="shared" si="2"/>
        <v>0</v>
      </c>
      <c r="G15" s="103"/>
      <c r="H15" s="104"/>
      <c r="I15" s="103"/>
      <c r="J15" s="104"/>
      <c r="K15" s="103"/>
      <c r="L15" s="105"/>
      <c r="M15" s="105"/>
      <c r="N15" s="104"/>
      <c r="O15" s="103"/>
      <c r="P15" s="104"/>
      <c r="Q15" s="106"/>
      <c r="R15" s="60">
        <f t="shared" si="3"/>
        <v>0</v>
      </c>
    </row>
    <row r="16" spans="1:18" s="99" customFormat="1" ht="64.5" customHeight="1">
      <c r="A16" s="107" t="s">
        <v>192</v>
      </c>
      <c r="B16" s="107">
        <v>7</v>
      </c>
      <c r="C16" s="108" t="s">
        <v>36</v>
      </c>
      <c r="D16" s="58">
        <f t="shared" si="4"/>
        <v>0</v>
      </c>
      <c r="E16" s="59">
        <f t="shared" si="4"/>
        <v>0</v>
      </c>
      <c r="F16" s="102">
        <f t="shared" si="2"/>
        <v>0</v>
      </c>
      <c r="G16" s="103"/>
      <c r="H16" s="104"/>
      <c r="I16" s="103"/>
      <c r="J16" s="104"/>
      <c r="K16" s="103"/>
      <c r="L16" s="105"/>
      <c r="M16" s="105"/>
      <c r="N16" s="104"/>
      <c r="O16" s="103"/>
      <c r="P16" s="104"/>
      <c r="Q16" s="106"/>
      <c r="R16" s="60">
        <f t="shared" si="3"/>
        <v>0</v>
      </c>
    </row>
    <row r="17" spans="1:18" s="99" customFormat="1" ht="45" customHeight="1">
      <c r="A17" s="107" t="s">
        <v>193</v>
      </c>
      <c r="B17" s="107">
        <v>8</v>
      </c>
      <c r="C17" s="108" t="s">
        <v>37</v>
      </c>
      <c r="D17" s="58">
        <f t="shared" si="4"/>
        <v>0</v>
      </c>
      <c r="E17" s="59">
        <f t="shared" si="4"/>
        <v>0</v>
      </c>
      <c r="F17" s="102">
        <f t="shared" si="2"/>
        <v>0</v>
      </c>
      <c r="G17" s="103"/>
      <c r="H17" s="104"/>
      <c r="I17" s="103"/>
      <c r="J17" s="104"/>
      <c r="K17" s="103"/>
      <c r="L17" s="105"/>
      <c r="M17" s="105"/>
      <c r="N17" s="104"/>
      <c r="O17" s="103"/>
      <c r="P17" s="104"/>
      <c r="Q17" s="106"/>
      <c r="R17" s="60">
        <f t="shared" si="3"/>
        <v>0</v>
      </c>
    </row>
    <row r="18" spans="1:18" s="99" customFormat="1" ht="28.5" customHeight="1">
      <c r="A18" s="64" t="s">
        <v>194</v>
      </c>
      <c r="B18" s="64">
        <v>9</v>
      </c>
      <c r="C18" s="108" t="s">
        <v>38</v>
      </c>
      <c r="D18" s="58"/>
      <c r="E18" s="59"/>
      <c r="F18" s="102"/>
      <c r="G18" s="103" t="s">
        <v>16</v>
      </c>
      <c r="H18" s="104" t="s">
        <v>16</v>
      </c>
      <c r="I18" s="103" t="s">
        <v>16</v>
      </c>
      <c r="J18" s="104" t="s">
        <v>16</v>
      </c>
      <c r="K18" s="103" t="s">
        <v>16</v>
      </c>
      <c r="L18" s="105" t="s">
        <v>16</v>
      </c>
      <c r="M18" s="105" t="s">
        <v>16</v>
      </c>
      <c r="N18" s="104" t="s">
        <v>16</v>
      </c>
      <c r="O18" s="103" t="s">
        <v>16</v>
      </c>
      <c r="P18" s="104" t="s">
        <v>16</v>
      </c>
      <c r="Q18" s="106"/>
      <c r="R18" s="60"/>
    </row>
    <row r="19" spans="1:18" s="99" customFormat="1" ht="42.75" customHeight="1">
      <c r="A19" s="64" t="s">
        <v>195</v>
      </c>
      <c r="B19" s="64">
        <v>10</v>
      </c>
      <c r="C19" s="108" t="s">
        <v>161</v>
      </c>
      <c r="D19" s="58">
        <f aca="true" t="shared" si="5" ref="D19:E23">G19+K19+M19+O19+I19</f>
        <v>0</v>
      </c>
      <c r="E19" s="59">
        <f t="shared" si="5"/>
        <v>0</v>
      </c>
      <c r="F19" s="102">
        <f t="shared" si="2"/>
        <v>0</v>
      </c>
      <c r="G19" s="103"/>
      <c r="H19" s="104"/>
      <c r="I19" s="103"/>
      <c r="J19" s="104"/>
      <c r="K19" s="103"/>
      <c r="L19" s="105"/>
      <c r="M19" s="105"/>
      <c r="N19" s="104"/>
      <c r="O19" s="103"/>
      <c r="P19" s="104"/>
      <c r="Q19" s="106"/>
      <c r="R19" s="60">
        <f t="shared" si="3"/>
        <v>0</v>
      </c>
    </row>
    <row r="20" spans="1:18" s="99" customFormat="1" ht="43.5" customHeight="1">
      <c r="A20" s="64" t="s">
        <v>196</v>
      </c>
      <c r="B20" s="64">
        <v>11</v>
      </c>
      <c r="C20" s="108" t="s">
        <v>40</v>
      </c>
      <c r="D20" s="58">
        <f t="shared" si="5"/>
        <v>0</v>
      </c>
      <c r="E20" s="59">
        <f t="shared" si="5"/>
        <v>0</v>
      </c>
      <c r="F20" s="110">
        <f t="shared" si="2"/>
        <v>0</v>
      </c>
      <c r="G20" s="103"/>
      <c r="H20" s="104"/>
      <c r="I20" s="103"/>
      <c r="J20" s="104"/>
      <c r="K20" s="103"/>
      <c r="L20" s="105"/>
      <c r="M20" s="105"/>
      <c r="N20" s="104"/>
      <c r="O20" s="103"/>
      <c r="P20" s="104"/>
      <c r="Q20" s="106"/>
      <c r="R20" s="60">
        <f t="shared" si="3"/>
        <v>0</v>
      </c>
    </row>
    <row r="21" spans="1:18" s="99" customFormat="1" ht="24" customHeight="1">
      <c r="A21" s="64" t="s">
        <v>197</v>
      </c>
      <c r="B21" s="64">
        <v>12</v>
      </c>
      <c r="C21" s="111" t="s">
        <v>635</v>
      </c>
      <c r="D21" s="58">
        <f t="shared" si="5"/>
        <v>0</v>
      </c>
      <c r="E21" s="59">
        <f t="shared" si="5"/>
        <v>0</v>
      </c>
      <c r="F21" s="102">
        <f t="shared" si="2"/>
        <v>0</v>
      </c>
      <c r="G21" s="103"/>
      <c r="H21" s="104"/>
      <c r="I21" s="103"/>
      <c r="J21" s="104"/>
      <c r="K21" s="103"/>
      <c r="L21" s="105"/>
      <c r="M21" s="105"/>
      <c r="N21" s="104"/>
      <c r="O21" s="103"/>
      <c r="P21" s="104"/>
      <c r="Q21" s="106"/>
      <c r="R21" s="60">
        <f t="shared" si="3"/>
        <v>0</v>
      </c>
    </row>
    <row r="22" spans="1:18" s="99" customFormat="1" ht="24" customHeight="1">
      <c r="A22" s="64" t="s">
        <v>198</v>
      </c>
      <c r="B22" s="64">
        <v>13</v>
      </c>
      <c r="C22" s="108" t="s">
        <v>255</v>
      </c>
      <c r="D22" s="58">
        <f t="shared" si="5"/>
        <v>0</v>
      </c>
      <c r="E22" s="59">
        <f t="shared" si="5"/>
        <v>0</v>
      </c>
      <c r="F22" s="102">
        <f t="shared" si="2"/>
        <v>0</v>
      </c>
      <c r="G22" s="103"/>
      <c r="H22" s="104"/>
      <c r="I22" s="103"/>
      <c r="J22" s="104"/>
      <c r="K22" s="103"/>
      <c r="L22" s="105"/>
      <c r="M22" s="105"/>
      <c r="N22" s="104"/>
      <c r="O22" s="103"/>
      <c r="P22" s="104"/>
      <c r="Q22" s="106"/>
      <c r="R22" s="60">
        <f t="shared" si="3"/>
        <v>0</v>
      </c>
    </row>
    <row r="23" spans="1:18" s="99" customFormat="1" ht="24.75" customHeight="1">
      <c r="A23" s="64" t="s">
        <v>199</v>
      </c>
      <c r="B23" s="64">
        <v>14</v>
      </c>
      <c r="C23" s="108" t="s">
        <v>256</v>
      </c>
      <c r="D23" s="58">
        <f t="shared" si="5"/>
        <v>0</v>
      </c>
      <c r="E23" s="59">
        <f t="shared" si="5"/>
        <v>0</v>
      </c>
      <c r="F23" s="102">
        <f t="shared" si="2"/>
        <v>0</v>
      </c>
      <c r="G23" s="103"/>
      <c r="H23" s="104"/>
      <c r="I23" s="103"/>
      <c r="J23" s="104"/>
      <c r="K23" s="103"/>
      <c r="L23" s="105"/>
      <c r="M23" s="105"/>
      <c r="N23" s="104"/>
      <c r="O23" s="103"/>
      <c r="P23" s="104"/>
      <c r="Q23" s="106"/>
      <c r="R23" s="60">
        <f t="shared" si="3"/>
        <v>0</v>
      </c>
    </row>
    <row r="24" spans="1:18" s="99" customFormat="1" ht="25.5" customHeight="1">
      <c r="A24" s="64" t="s">
        <v>200</v>
      </c>
      <c r="B24" s="64">
        <v>15</v>
      </c>
      <c r="C24" s="108" t="s">
        <v>257</v>
      </c>
      <c r="D24" s="58"/>
      <c r="E24" s="59"/>
      <c r="F24" s="102"/>
      <c r="G24" s="103" t="s">
        <v>16</v>
      </c>
      <c r="H24" s="104" t="s">
        <v>16</v>
      </c>
      <c r="I24" s="103" t="s">
        <v>16</v>
      </c>
      <c r="J24" s="104" t="s">
        <v>16</v>
      </c>
      <c r="K24" s="103" t="s">
        <v>16</v>
      </c>
      <c r="L24" s="105" t="s">
        <v>16</v>
      </c>
      <c r="M24" s="105" t="s">
        <v>16</v>
      </c>
      <c r="N24" s="104" t="s">
        <v>16</v>
      </c>
      <c r="O24" s="103" t="s">
        <v>16</v>
      </c>
      <c r="P24" s="104" t="s">
        <v>16</v>
      </c>
      <c r="Q24" s="106"/>
      <c r="R24" s="60"/>
    </row>
    <row r="25" spans="1:18" s="99" customFormat="1" ht="21" customHeight="1">
      <c r="A25" s="112" t="s">
        <v>201</v>
      </c>
      <c r="B25" s="112">
        <v>16</v>
      </c>
      <c r="C25" s="111" t="s">
        <v>258</v>
      </c>
      <c r="D25" s="58"/>
      <c r="E25" s="59"/>
      <c r="F25" s="102"/>
      <c r="G25" s="103" t="s">
        <v>16</v>
      </c>
      <c r="H25" s="104" t="s">
        <v>16</v>
      </c>
      <c r="I25" s="103" t="s">
        <v>16</v>
      </c>
      <c r="J25" s="104" t="s">
        <v>16</v>
      </c>
      <c r="K25" s="103" t="s">
        <v>16</v>
      </c>
      <c r="L25" s="105" t="s">
        <v>16</v>
      </c>
      <c r="M25" s="105" t="s">
        <v>16</v>
      </c>
      <c r="N25" s="104" t="s">
        <v>16</v>
      </c>
      <c r="O25" s="103" t="s">
        <v>16</v>
      </c>
      <c r="P25" s="104" t="s">
        <v>16</v>
      </c>
      <c r="Q25" s="106"/>
      <c r="R25" s="60"/>
    </row>
    <row r="26" spans="1:18" s="99" customFormat="1" ht="21.75" customHeight="1">
      <c r="A26" s="64" t="s">
        <v>202</v>
      </c>
      <c r="B26" s="64">
        <v>17</v>
      </c>
      <c r="C26" s="108" t="s">
        <v>39</v>
      </c>
      <c r="D26" s="58">
        <f>G26+K26+M26+O26+I26</f>
        <v>0</v>
      </c>
      <c r="E26" s="59">
        <f>H26+L26+N26+P26+J26</f>
        <v>0</v>
      </c>
      <c r="F26" s="102">
        <f t="shared" si="2"/>
        <v>0</v>
      </c>
      <c r="G26" s="103"/>
      <c r="H26" s="104"/>
      <c r="I26" s="103"/>
      <c r="J26" s="104"/>
      <c r="K26" s="103"/>
      <c r="L26" s="105"/>
      <c r="M26" s="105"/>
      <c r="N26" s="104"/>
      <c r="O26" s="103"/>
      <c r="P26" s="104"/>
      <c r="Q26" s="106"/>
      <c r="R26" s="60">
        <f t="shared" si="3"/>
        <v>0</v>
      </c>
    </row>
    <row r="27" spans="1:18" s="99" customFormat="1" ht="26.25" customHeight="1" thickBot="1">
      <c r="A27" s="65" t="s">
        <v>259</v>
      </c>
      <c r="B27" s="65">
        <v>18</v>
      </c>
      <c r="C27" s="113" t="s">
        <v>260</v>
      </c>
      <c r="D27" s="58"/>
      <c r="E27" s="59"/>
      <c r="F27" s="102"/>
      <c r="G27" s="103" t="s">
        <v>16</v>
      </c>
      <c r="H27" s="104" t="s">
        <v>16</v>
      </c>
      <c r="I27" s="103" t="s">
        <v>16</v>
      </c>
      <c r="J27" s="104" t="s">
        <v>16</v>
      </c>
      <c r="K27" s="103" t="s">
        <v>16</v>
      </c>
      <c r="L27" s="105" t="s">
        <v>16</v>
      </c>
      <c r="M27" s="105" t="s">
        <v>16</v>
      </c>
      <c r="N27" s="104" t="s">
        <v>16</v>
      </c>
      <c r="O27" s="103" t="s">
        <v>16</v>
      </c>
      <c r="P27" s="104" t="s">
        <v>16</v>
      </c>
      <c r="Q27" s="106"/>
      <c r="R27" s="60"/>
    </row>
    <row r="28" spans="1:18" s="99" customFormat="1" ht="24" customHeight="1" thickBot="1">
      <c r="A28" s="89" t="s">
        <v>41</v>
      </c>
      <c r="B28" s="89">
        <v>3</v>
      </c>
      <c r="C28" s="90" t="s">
        <v>261</v>
      </c>
      <c r="D28" s="91">
        <f>SUM(D29:D30)</f>
        <v>0</v>
      </c>
      <c r="E28" s="92">
        <f>SUM(E29:E30)</f>
        <v>0</v>
      </c>
      <c r="F28" s="93">
        <f t="shared" si="2"/>
        <v>0</v>
      </c>
      <c r="G28" s="94">
        <f>SUM(G29:G30)</f>
        <v>0</v>
      </c>
      <c r="H28" s="95">
        <f aca="true" t="shared" si="6" ref="H28:P28">SUM(H29:H30)</f>
        <v>0</v>
      </c>
      <c r="I28" s="94">
        <f t="shared" si="6"/>
        <v>0</v>
      </c>
      <c r="J28" s="95">
        <f t="shared" si="6"/>
        <v>0</v>
      </c>
      <c r="K28" s="94">
        <f t="shared" si="6"/>
        <v>0</v>
      </c>
      <c r="L28" s="96">
        <f t="shared" si="6"/>
        <v>0</v>
      </c>
      <c r="M28" s="96">
        <f t="shared" si="6"/>
        <v>0</v>
      </c>
      <c r="N28" s="95">
        <f t="shared" si="6"/>
        <v>0</v>
      </c>
      <c r="O28" s="94">
        <f t="shared" si="6"/>
        <v>0</v>
      </c>
      <c r="P28" s="97">
        <f t="shared" si="6"/>
        <v>0</v>
      </c>
      <c r="Q28" s="106"/>
      <c r="R28" s="60">
        <f>SUM(G28:P28)-(D28+E28)</f>
        <v>0</v>
      </c>
    </row>
    <row r="29" spans="1:18" s="99" customFormat="1" ht="18.75" customHeight="1">
      <c r="A29" s="100" t="s">
        <v>42</v>
      </c>
      <c r="B29" s="100">
        <v>19</v>
      </c>
      <c r="C29" s="114" t="s">
        <v>262</v>
      </c>
      <c r="D29" s="58">
        <f>G29+K29+M29+O29+I29</f>
        <v>0</v>
      </c>
      <c r="E29" s="59">
        <f>H29+L29+N29+P29+J29</f>
        <v>0</v>
      </c>
      <c r="F29" s="102">
        <f t="shared" si="2"/>
        <v>0</v>
      </c>
      <c r="G29" s="103"/>
      <c r="H29" s="104"/>
      <c r="I29" s="103"/>
      <c r="J29" s="104"/>
      <c r="K29" s="103"/>
      <c r="L29" s="105"/>
      <c r="M29" s="105"/>
      <c r="N29" s="104"/>
      <c r="O29" s="103"/>
      <c r="P29" s="104"/>
      <c r="Q29" s="106"/>
      <c r="R29" s="60">
        <f t="shared" si="3"/>
        <v>0</v>
      </c>
    </row>
    <row r="30" spans="1:18" s="99" customFormat="1" ht="42" customHeight="1" thickBot="1">
      <c r="A30" s="115" t="s">
        <v>44</v>
      </c>
      <c r="B30" s="115">
        <v>20</v>
      </c>
      <c r="C30" s="113" t="s">
        <v>263</v>
      </c>
      <c r="D30" s="58"/>
      <c r="E30" s="59"/>
      <c r="F30" s="102"/>
      <c r="G30" s="103" t="s">
        <v>16</v>
      </c>
      <c r="H30" s="104" t="s">
        <v>16</v>
      </c>
      <c r="I30" s="103" t="s">
        <v>16</v>
      </c>
      <c r="J30" s="104" t="s">
        <v>16</v>
      </c>
      <c r="K30" s="103" t="s">
        <v>16</v>
      </c>
      <c r="L30" s="105" t="s">
        <v>16</v>
      </c>
      <c r="M30" s="105" t="s">
        <v>16</v>
      </c>
      <c r="N30" s="104" t="s">
        <v>16</v>
      </c>
      <c r="O30" s="103" t="s">
        <v>16</v>
      </c>
      <c r="P30" s="104" t="s">
        <v>16</v>
      </c>
      <c r="Q30" s="106"/>
      <c r="R30" s="60"/>
    </row>
    <row r="31" spans="1:18" s="99" customFormat="1" ht="17.25" customHeight="1" thickBot="1">
      <c r="A31" s="89" t="s">
        <v>45</v>
      </c>
      <c r="B31" s="89">
        <v>4</v>
      </c>
      <c r="C31" s="90" t="s">
        <v>96</v>
      </c>
      <c r="D31" s="91">
        <f>SUM(D32:D36)</f>
        <v>0</v>
      </c>
      <c r="E31" s="92">
        <f>SUM(E32:E36)</f>
        <v>0</v>
      </c>
      <c r="F31" s="93">
        <f t="shared" si="2"/>
        <v>0</v>
      </c>
      <c r="G31" s="94">
        <f>SUM(G32:G36)</f>
        <v>0</v>
      </c>
      <c r="H31" s="95">
        <f aca="true" t="shared" si="7" ref="H31:P31">SUM(H32:H36)</f>
        <v>0</v>
      </c>
      <c r="I31" s="94">
        <f t="shared" si="7"/>
        <v>0</v>
      </c>
      <c r="J31" s="95">
        <f t="shared" si="7"/>
        <v>0</v>
      </c>
      <c r="K31" s="94">
        <f t="shared" si="7"/>
        <v>0</v>
      </c>
      <c r="L31" s="96">
        <f t="shared" si="7"/>
        <v>0</v>
      </c>
      <c r="M31" s="96">
        <f t="shared" si="7"/>
        <v>0</v>
      </c>
      <c r="N31" s="95">
        <f t="shared" si="7"/>
        <v>0</v>
      </c>
      <c r="O31" s="94">
        <f t="shared" si="7"/>
        <v>0</v>
      </c>
      <c r="P31" s="97">
        <f t="shared" si="7"/>
        <v>0</v>
      </c>
      <c r="Q31" s="106"/>
      <c r="R31" s="60">
        <f t="shared" si="3"/>
        <v>0</v>
      </c>
    </row>
    <row r="32" spans="1:18" s="99" customFormat="1" ht="20.25" customHeight="1">
      <c r="A32" s="116" t="s">
        <v>264</v>
      </c>
      <c r="B32" s="116">
        <v>21</v>
      </c>
      <c r="C32" s="117" t="s">
        <v>97</v>
      </c>
      <c r="D32" s="58">
        <f aca="true" t="shared" si="8" ref="D32:E36">G32+K32+M32+O32+I32</f>
        <v>0</v>
      </c>
      <c r="E32" s="59">
        <f t="shared" si="8"/>
        <v>0</v>
      </c>
      <c r="F32" s="102">
        <f t="shared" si="2"/>
        <v>0</v>
      </c>
      <c r="G32" s="103"/>
      <c r="H32" s="104"/>
      <c r="I32" s="103"/>
      <c r="J32" s="104"/>
      <c r="K32" s="103"/>
      <c r="L32" s="105"/>
      <c r="M32" s="105"/>
      <c r="N32" s="104"/>
      <c r="O32" s="103"/>
      <c r="P32" s="104"/>
      <c r="Q32" s="106"/>
      <c r="R32" s="60">
        <f t="shared" si="3"/>
        <v>0</v>
      </c>
    </row>
    <row r="33" spans="1:18" s="99" customFormat="1" ht="17.25" customHeight="1">
      <c r="A33" s="118" t="s">
        <v>265</v>
      </c>
      <c r="B33" s="118">
        <v>22</v>
      </c>
      <c r="C33" s="108" t="s">
        <v>99</v>
      </c>
      <c r="D33" s="58">
        <f t="shared" si="8"/>
        <v>0</v>
      </c>
      <c r="E33" s="59">
        <f t="shared" si="8"/>
        <v>0</v>
      </c>
      <c r="F33" s="102">
        <f t="shared" si="2"/>
        <v>0</v>
      </c>
      <c r="G33" s="103"/>
      <c r="H33" s="104"/>
      <c r="I33" s="103"/>
      <c r="J33" s="104"/>
      <c r="K33" s="103"/>
      <c r="L33" s="105"/>
      <c r="M33" s="105"/>
      <c r="N33" s="104"/>
      <c r="O33" s="103"/>
      <c r="P33" s="104"/>
      <c r="Q33" s="106"/>
      <c r="R33" s="60">
        <f t="shared" si="3"/>
        <v>0</v>
      </c>
    </row>
    <row r="34" spans="1:18" s="99" customFormat="1" ht="15.75">
      <c r="A34" s="118" t="s">
        <v>266</v>
      </c>
      <c r="B34" s="118">
        <v>23</v>
      </c>
      <c r="C34" s="108" t="s">
        <v>267</v>
      </c>
      <c r="D34" s="58">
        <f t="shared" si="8"/>
        <v>0</v>
      </c>
      <c r="E34" s="59">
        <f t="shared" si="8"/>
        <v>0</v>
      </c>
      <c r="F34" s="102">
        <f t="shared" si="2"/>
        <v>0</v>
      </c>
      <c r="G34" s="103"/>
      <c r="H34" s="104"/>
      <c r="I34" s="103"/>
      <c r="J34" s="104"/>
      <c r="K34" s="103"/>
      <c r="L34" s="105"/>
      <c r="M34" s="105"/>
      <c r="N34" s="104"/>
      <c r="O34" s="103"/>
      <c r="P34" s="104"/>
      <c r="Q34" s="106"/>
      <c r="R34" s="60">
        <f t="shared" si="3"/>
        <v>0</v>
      </c>
    </row>
    <row r="35" spans="1:18" s="99" customFormat="1" ht="15.75">
      <c r="A35" s="118" t="s">
        <v>268</v>
      </c>
      <c r="B35" s="118">
        <v>24</v>
      </c>
      <c r="C35" s="108" t="s">
        <v>269</v>
      </c>
      <c r="D35" s="58">
        <f t="shared" si="8"/>
        <v>0</v>
      </c>
      <c r="E35" s="59">
        <f t="shared" si="8"/>
        <v>0</v>
      </c>
      <c r="F35" s="102">
        <f t="shared" si="2"/>
        <v>0</v>
      </c>
      <c r="G35" s="103"/>
      <c r="H35" s="104"/>
      <c r="I35" s="103"/>
      <c r="J35" s="104"/>
      <c r="K35" s="103"/>
      <c r="L35" s="105"/>
      <c r="M35" s="105"/>
      <c r="N35" s="104"/>
      <c r="O35" s="103"/>
      <c r="P35" s="104"/>
      <c r="Q35" s="106"/>
      <c r="R35" s="60">
        <f t="shared" si="3"/>
        <v>0</v>
      </c>
    </row>
    <row r="36" spans="1:18" s="99" customFormat="1" ht="16.5" thickBot="1">
      <c r="A36" s="119" t="s">
        <v>270</v>
      </c>
      <c r="B36" s="119">
        <v>25</v>
      </c>
      <c r="C36" s="120" t="s">
        <v>271</v>
      </c>
      <c r="D36" s="58">
        <f t="shared" si="8"/>
        <v>0</v>
      </c>
      <c r="E36" s="59">
        <f t="shared" si="8"/>
        <v>0</v>
      </c>
      <c r="F36" s="102">
        <f t="shared" si="2"/>
        <v>0</v>
      </c>
      <c r="G36" s="103"/>
      <c r="H36" s="104"/>
      <c r="I36" s="103"/>
      <c r="J36" s="104"/>
      <c r="K36" s="103"/>
      <c r="L36" s="105"/>
      <c r="M36" s="105"/>
      <c r="N36" s="104"/>
      <c r="O36" s="103"/>
      <c r="P36" s="104"/>
      <c r="Q36" s="106"/>
      <c r="R36" s="60">
        <f t="shared" si="3"/>
        <v>0</v>
      </c>
    </row>
    <row r="37" spans="1:18" s="99" customFormat="1" ht="18.75" thickBot="1">
      <c r="A37" s="89">
        <v>4</v>
      </c>
      <c r="B37" s="89">
        <v>5</v>
      </c>
      <c r="C37" s="90" t="s">
        <v>102</v>
      </c>
      <c r="D37" s="91">
        <f>SUM(D38:D42)</f>
        <v>0</v>
      </c>
      <c r="E37" s="92">
        <f>SUM(E38:E42)</f>
        <v>0</v>
      </c>
      <c r="F37" s="93">
        <f t="shared" si="2"/>
        <v>0</v>
      </c>
      <c r="G37" s="94">
        <f>SUM(G38:G42)</f>
        <v>0</v>
      </c>
      <c r="H37" s="95">
        <f aca="true" t="shared" si="9" ref="H37:P37">SUM(H38:H42)</f>
        <v>0</v>
      </c>
      <c r="I37" s="94">
        <f t="shared" si="9"/>
        <v>0</v>
      </c>
      <c r="J37" s="95">
        <f t="shared" si="9"/>
        <v>0</v>
      </c>
      <c r="K37" s="94">
        <f t="shared" si="9"/>
        <v>0</v>
      </c>
      <c r="L37" s="96">
        <f t="shared" si="9"/>
        <v>0</v>
      </c>
      <c r="M37" s="96">
        <f t="shared" si="9"/>
        <v>0</v>
      </c>
      <c r="N37" s="95">
        <f t="shared" si="9"/>
        <v>0</v>
      </c>
      <c r="O37" s="94">
        <f t="shared" si="9"/>
        <v>0</v>
      </c>
      <c r="P37" s="97">
        <f t="shared" si="9"/>
        <v>0</v>
      </c>
      <c r="Q37" s="106"/>
      <c r="R37" s="60">
        <f t="shared" si="3"/>
        <v>0</v>
      </c>
    </row>
    <row r="38" spans="1:18" s="99" customFormat="1" ht="15.75">
      <c r="A38" s="116" t="s">
        <v>272</v>
      </c>
      <c r="B38" s="116">
        <v>26</v>
      </c>
      <c r="C38" s="117" t="s">
        <v>273</v>
      </c>
      <c r="D38" s="58">
        <f aca="true" t="shared" si="10" ref="D38:E42">G38+K38+M38+O38+I38</f>
        <v>0</v>
      </c>
      <c r="E38" s="59">
        <f t="shared" si="10"/>
        <v>0</v>
      </c>
      <c r="F38" s="102">
        <f t="shared" si="2"/>
        <v>0</v>
      </c>
      <c r="G38" s="103"/>
      <c r="H38" s="104"/>
      <c r="I38" s="103"/>
      <c r="J38" s="104"/>
      <c r="K38" s="103"/>
      <c r="L38" s="105"/>
      <c r="M38" s="105"/>
      <c r="N38" s="104"/>
      <c r="O38" s="103"/>
      <c r="P38" s="104"/>
      <c r="Q38" s="106"/>
      <c r="R38" s="60">
        <f t="shared" si="3"/>
        <v>0</v>
      </c>
    </row>
    <row r="39" spans="1:18" s="99" customFormat="1" ht="39" customHeight="1">
      <c r="A39" s="118" t="s">
        <v>274</v>
      </c>
      <c r="B39" s="118">
        <v>27</v>
      </c>
      <c r="C39" s="108" t="s">
        <v>275</v>
      </c>
      <c r="D39" s="58">
        <f t="shared" si="10"/>
        <v>0</v>
      </c>
      <c r="E39" s="59">
        <f t="shared" si="10"/>
        <v>0</v>
      </c>
      <c r="F39" s="102">
        <f t="shared" si="2"/>
        <v>0</v>
      </c>
      <c r="G39" s="103"/>
      <c r="H39" s="104"/>
      <c r="I39" s="103"/>
      <c r="J39" s="104"/>
      <c r="K39" s="103"/>
      <c r="L39" s="105"/>
      <c r="M39" s="105"/>
      <c r="N39" s="104"/>
      <c r="O39" s="103"/>
      <c r="P39" s="104"/>
      <c r="Q39" s="106"/>
      <c r="R39" s="60">
        <f t="shared" si="3"/>
        <v>0</v>
      </c>
    </row>
    <row r="40" spans="1:18" s="99" customFormat="1" ht="17.25" customHeight="1">
      <c r="A40" s="118" t="s">
        <v>276</v>
      </c>
      <c r="B40" s="118">
        <v>28</v>
      </c>
      <c r="C40" s="108" t="s">
        <v>277</v>
      </c>
      <c r="D40" s="58">
        <f t="shared" si="10"/>
        <v>0</v>
      </c>
      <c r="E40" s="59">
        <f t="shared" si="10"/>
        <v>0</v>
      </c>
      <c r="F40" s="110">
        <f t="shared" si="2"/>
        <v>0</v>
      </c>
      <c r="G40" s="103"/>
      <c r="H40" s="104"/>
      <c r="I40" s="103"/>
      <c r="J40" s="104"/>
      <c r="K40" s="103"/>
      <c r="L40" s="105"/>
      <c r="M40" s="105"/>
      <c r="N40" s="104"/>
      <c r="O40" s="103"/>
      <c r="P40" s="104"/>
      <c r="Q40" s="106"/>
      <c r="R40" s="60">
        <f t="shared" si="3"/>
        <v>0</v>
      </c>
    </row>
    <row r="41" spans="1:18" s="99" customFormat="1" ht="21" customHeight="1">
      <c r="A41" s="118" t="s">
        <v>278</v>
      </c>
      <c r="B41" s="118">
        <v>29</v>
      </c>
      <c r="C41" s="108" t="s">
        <v>103</v>
      </c>
      <c r="D41" s="58">
        <f t="shared" si="10"/>
        <v>0</v>
      </c>
      <c r="E41" s="59">
        <f t="shared" si="10"/>
        <v>0</v>
      </c>
      <c r="F41" s="102">
        <f t="shared" si="2"/>
        <v>0</v>
      </c>
      <c r="G41" s="103"/>
      <c r="H41" s="104"/>
      <c r="I41" s="103"/>
      <c r="J41" s="104"/>
      <c r="K41" s="103"/>
      <c r="L41" s="105"/>
      <c r="M41" s="105"/>
      <c r="N41" s="104"/>
      <c r="O41" s="103"/>
      <c r="P41" s="104"/>
      <c r="Q41" s="106"/>
      <c r="R41" s="60">
        <f t="shared" si="3"/>
        <v>0</v>
      </c>
    </row>
    <row r="42" spans="1:18" s="99" customFormat="1" ht="42" customHeight="1" thickBot="1">
      <c r="A42" s="119" t="s">
        <v>278</v>
      </c>
      <c r="B42" s="119">
        <v>30</v>
      </c>
      <c r="C42" s="120" t="s">
        <v>104</v>
      </c>
      <c r="D42" s="58">
        <f t="shared" si="10"/>
        <v>0</v>
      </c>
      <c r="E42" s="59">
        <f t="shared" si="10"/>
        <v>0</v>
      </c>
      <c r="F42" s="102">
        <f t="shared" si="2"/>
        <v>0</v>
      </c>
      <c r="G42" s="103"/>
      <c r="H42" s="104"/>
      <c r="I42" s="103"/>
      <c r="J42" s="104"/>
      <c r="K42" s="103"/>
      <c r="L42" s="105"/>
      <c r="M42" s="105"/>
      <c r="N42" s="104"/>
      <c r="O42" s="103"/>
      <c r="P42" s="104"/>
      <c r="Q42" s="106"/>
      <c r="R42" s="60">
        <f t="shared" si="3"/>
        <v>0</v>
      </c>
    </row>
    <row r="43" spans="1:18" s="99" customFormat="1" ht="16.5" customHeight="1" thickBot="1">
      <c r="A43" s="89" t="s">
        <v>55</v>
      </c>
      <c r="B43" s="89">
        <v>6</v>
      </c>
      <c r="C43" s="90" t="s">
        <v>106</v>
      </c>
      <c r="D43" s="91">
        <f>SUM(D44:D46)</f>
        <v>0</v>
      </c>
      <c r="E43" s="92">
        <f>SUM(E44:E46)</f>
        <v>0</v>
      </c>
      <c r="F43" s="93">
        <f t="shared" si="2"/>
        <v>0</v>
      </c>
      <c r="G43" s="94">
        <f>SUM(G44:G46)</f>
        <v>0</v>
      </c>
      <c r="H43" s="95">
        <f aca="true" t="shared" si="11" ref="H43:P43">SUM(H44:H46)</f>
        <v>0</v>
      </c>
      <c r="I43" s="94">
        <f t="shared" si="11"/>
        <v>0</v>
      </c>
      <c r="J43" s="95">
        <f t="shared" si="11"/>
        <v>0</v>
      </c>
      <c r="K43" s="94">
        <f t="shared" si="11"/>
        <v>0</v>
      </c>
      <c r="L43" s="96">
        <f t="shared" si="11"/>
        <v>0</v>
      </c>
      <c r="M43" s="96">
        <f t="shared" si="11"/>
        <v>0</v>
      </c>
      <c r="N43" s="95">
        <f t="shared" si="11"/>
        <v>0</v>
      </c>
      <c r="O43" s="94">
        <f t="shared" si="11"/>
        <v>0</v>
      </c>
      <c r="P43" s="97">
        <f t="shared" si="11"/>
        <v>0</v>
      </c>
      <c r="Q43" s="106"/>
      <c r="R43" s="60">
        <f t="shared" si="3"/>
        <v>0</v>
      </c>
    </row>
    <row r="44" spans="1:18" s="99" customFormat="1" ht="16.5" customHeight="1">
      <c r="A44" s="116" t="s">
        <v>279</v>
      </c>
      <c r="B44" s="116">
        <v>31</v>
      </c>
      <c r="C44" s="117" t="s">
        <v>107</v>
      </c>
      <c r="D44" s="58">
        <f aca="true" t="shared" si="12" ref="D44:E46">G44+K44+M44+O44+I44</f>
        <v>0</v>
      </c>
      <c r="E44" s="59">
        <f t="shared" si="12"/>
        <v>0</v>
      </c>
      <c r="F44" s="102">
        <f t="shared" si="2"/>
        <v>0</v>
      </c>
      <c r="G44" s="103"/>
      <c r="H44" s="104"/>
      <c r="I44" s="103"/>
      <c r="J44" s="104"/>
      <c r="K44" s="103"/>
      <c r="L44" s="105"/>
      <c r="M44" s="105"/>
      <c r="N44" s="104"/>
      <c r="O44" s="103"/>
      <c r="P44" s="104"/>
      <c r="Q44" s="106"/>
      <c r="R44" s="60">
        <f t="shared" si="3"/>
        <v>0</v>
      </c>
    </row>
    <row r="45" spans="1:18" s="99" customFormat="1" ht="14.25" customHeight="1">
      <c r="A45" s="121" t="s">
        <v>280</v>
      </c>
      <c r="B45" s="121">
        <v>32</v>
      </c>
      <c r="C45" s="108" t="s">
        <v>108</v>
      </c>
      <c r="D45" s="58">
        <f t="shared" si="12"/>
        <v>0</v>
      </c>
      <c r="E45" s="59">
        <f t="shared" si="12"/>
        <v>0</v>
      </c>
      <c r="F45" s="102">
        <f t="shared" si="2"/>
        <v>0</v>
      </c>
      <c r="G45" s="103"/>
      <c r="H45" s="104"/>
      <c r="I45" s="103"/>
      <c r="J45" s="104"/>
      <c r="K45" s="103"/>
      <c r="L45" s="105"/>
      <c r="M45" s="105"/>
      <c r="N45" s="104"/>
      <c r="O45" s="103"/>
      <c r="P45" s="104"/>
      <c r="Q45" s="106"/>
      <c r="R45" s="60">
        <f t="shared" si="3"/>
        <v>0</v>
      </c>
    </row>
    <row r="46" spans="1:18" s="99" customFormat="1" ht="16.5" customHeight="1" thickBot="1">
      <c r="A46" s="119" t="s">
        <v>281</v>
      </c>
      <c r="B46" s="119">
        <v>33</v>
      </c>
      <c r="C46" s="120" t="s">
        <v>109</v>
      </c>
      <c r="D46" s="58">
        <f t="shared" si="12"/>
        <v>0</v>
      </c>
      <c r="E46" s="59">
        <f t="shared" si="12"/>
        <v>0</v>
      </c>
      <c r="F46" s="102">
        <f t="shared" si="2"/>
        <v>0</v>
      </c>
      <c r="G46" s="103"/>
      <c r="H46" s="104"/>
      <c r="I46" s="103"/>
      <c r="J46" s="104"/>
      <c r="K46" s="103"/>
      <c r="L46" s="105"/>
      <c r="M46" s="105"/>
      <c r="N46" s="104"/>
      <c r="O46" s="103"/>
      <c r="P46" s="104"/>
      <c r="Q46" s="106"/>
      <c r="R46" s="60">
        <f t="shared" si="3"/>
        <v>0</v>
      </c>
    </row>
    <row r="47" spans="1:18" s="99" customFormat="1" ht="16.5" customHeight="1" thickBot="1">
      <c r="A47" s="89">
        <v>6</v>
      </c>
      <c r="B47" s="89">
        <v>7</v>
      </c>
      <c r="C47" s="90" t="s">
        <v>282</v>
      </c>
      <c r="D47" s="91">
        <f>D48</f>
        <v>0</v>
      </c>
      <c r="E47" s="92">
        <f>E48</f>
        <v>0</v>
      </c>
      <c r="F47" s="93">
        <f t="shared" si="2"/>
        <v>0</v>
      </c>
      <c r="G47" s="94">
        <f aca="true" t="shared" si="13" ref="G47:P47">G48</f>
        <v>0</v>
      </c>
      <c r="H47" s="95">
        <f t="shared" si="13"/>
        <v>0</v>
      </c>
      <c r="I47" s="94">
        <f t="shared" si="13"/>
        <v>0</v>
      </c>
      <c r="J47" s="95">
        <f t="shared" si="13"/>
        <v>0</v>
      </c>
      <c r="K47" s="94">
        <f t="shared" si="13"/>
        <v>0</v>
      </c>
      <c r="L47" s="96">
        <f t="shared" si="13"/>
        <v>0</v>
      </c>
      <c r="M47" s="96">
        <f t="shared" si="13"/>
        <v>0</v>
      </c>
      <c r="N47" s="95">
        <f t="shared" si="13"/>
        <v>0</v>
      </c>
      <c r="O47" s="94">
        <f t="shared" si="13"/>
        <v>0</v>
      </c>
      <c r="P47" s="97">
        <f t="shared" si="13"/>
        <v>0</v>
      </c>
      <c r="Q47" s="106"/>
      <c r="R47" s="60">
        <f t="shared" si="3"/>
        <v>0</v>
      </c>
    </row>
    <row r="48" spans="1:18" s="99" customFormat="1" ht="48" customHeight="1" thickBot="1">
      <c r="A48" s="122" t="s">
        <v>283</v>
      </c>
      <c r="B48" s="122">
        <v>34</v>
      </c>
      <c r="C48" s="123" t="s">
        <v>284</v>
      </c>
      <c r="D48" s="58">
        <f>G48+K48+M48+O48+I48</f>
        <v>0</v>
      </c>
      <c r="E48" s="59">
        <f>H48+L48+N48+P48+J48</f>
        <v>0</v>
      </c>
      <c r="F48" s="102">
        <f t="shared" si="2"/>
        <v>0</v>
      </c>
      <c r="G48" s="103"/>
      <c r="H48" s="104"/>
      <c r="I48" s="103"/>
      <c r="J48" s="104"/>
      <c r="K48" s="103"/>
      <c r="L48" s="105"/>
      <c r="M48" s="105"/>
      <c r="N48" s="104"/>
      <c r="O48" s="103"/>
      <c r="P48" s="104"/>
      <c r="Q48" s="106"/>
      <c r="R48" s="60">
        <f t="shared" si="3"/>
        <v>0</v>
      </c>
    </row>
    <row r="49" spans="1:18" s="99" customFormat="1" ht="18.75" thickBot="1">
      <c r="A49" s="89">
        <v>7</v>
      </c>
      <c r="B49" s="89">
        <v>8</v>
      </c>
      <c r="C49" s="90" t="s">
        <v>285</v>
      </c>
      <c r="D49" s="91">
        <f>SUM(D50:D51)</f>
        <v>0</v>
      </c>
      <c r="E49" s="92">
        <f>SUM(E50:E51)</f>
        <v>0</v>
      </c>
      <c r="F49" s="93">
        <f t="shared" si="2"/>
        <v>0</v>
      </c>
      <c r="G49" s="94">
        <f>SUM(G50:G51)</f>
        <v>0</v>
      </c>
      <c r="H49" s="95">
        <f aca="true" t="shared" si="14" ref="H49:P49">SUM(H50:H51)</f>
        <v>0</v>
      </c>
      <c r="I49" s="94">
        <f t="shared" si="14"/>
        <v>0</v>
      </c>
      <c r="J49" s="95">
        <f t="shared" si="14"/>
        <v>0</v>
      </c>
      <c r="K49" s="94">
        <f t="shared" si="14"/>
        <v>0</v>
      </c>
      <c r="L49" s="96">
        <f t="shared" si="14"/>
        <v>0</v>
      </c>
      <c r="M49" s="96">
        <f t="shared" si="14"/>
        <v>0</v>
      </c>
      <c r="N49" s="95">
        <f t="shared" si="14"/>
        <v>0</v>
      </c>
      <c r="O49" s="94">
        <f t="shared" si="14"/>
        <v>0</v>
      </c>
      <c r="P49" s="97">
        <f t="shared" si="14"/>
        <v>0</v>
      </c>
      <c r="Q49" s="106"/>
      <c r="R49" s="60">
        <f t="shared" si="3"/>
        <v>0</v>
      </c>
    </row>
    <row r="50" spans="1:18" s="99" customFormat="1" ht="15.75">
      <c r="A50" s="61" t="s">
        <v>208</v>
      </c>
      <c r="B50" s="116">
        <v>35</v>
      </c>
      <c r="C50" s="117" t="s">
        <v>286</v>
      </c>
      <c r="D50" s="58">
        <f>G50+K50+M50+O50+I50</f>
        <v>0</v>
      </c>
      <c r="E50" s="59">
        <f>H50+L50+N50+P50+J50</f>
        <v>0</v>
      </c>
      <c r="F50" s="102">
        <f t="shared" si="2"/>
        <v>0</v>
      </c>
      <c r="G50" s="103"/>
      <c r="H50" s="104"/>
      <c r="I50" s="103"/>
      <c r="J50" s="104"/>
      <c r="K50" s="103"/>
      <c r="L50" s="105"/>
      <c r="M50" s="105"/>
      <c r="N50" s="104"/>
      <c r="O50" s="103"/>
      <c r="P50" s="104"/>
      <c r="Q50" s="106"/>
      <c r="R50" s="60">
        <f t="shared" si="3"/>
        <v>0</v>
      </c>
    </row>
    <row r="51" spans="1:18" s="99" customFormat="1" ht="33" thickBot="1">
      <c r="A51" s="61" t="s">
        <v>209</v>
      </c>
      <c r="B51" s="119">
        <v>36</v>
      </c>
      <c r="C51" s="120" t="s">
        <v>287</v>
      </c>
      <c r="D51" s="58">
        <f>G51+K51+M51+O51+I51</f>
        <v>0</v>
      </c>
      <c r="E51" s="59">
        <f>H51+L51+N51+P51+J51</f>
        <v>0</v>
      </c>
      <c r="F51" s="102">
        <f t="shared" si="2"/>
        <v>0</v>
      </c>
      <c r="G51" s="103"/>
      <c r="H51" s="104"/>
      <c r="I51" s="103"/>
      <c r="J51" s="104"/>
      <c r="K51" s="103"/>
      <c r="L51" s="105"/>
      <c r="M51" s="105"/>
      <c r="N51" s="104"/>
      <c r="O51" s="103"/>
      <c r="P51" s="104"/>
      <c r="Q51" s="106"/>
      <c r="R51" s="60">
        <f t="shared" si="3"/>
        <v>0</v>
      </c>
    </row>
    <row r="52" spans="1:18" s="99" customFormat="1" ht="18.75" hidden="1" thickBot="1">
      <c r="A52" s="89" t="s">
        <v>288</v>
      </c>
      <c r="B52" s="89">
        <v>9</v>
      </c>
      <c r="C52" s="90" t="s">
        <v>289</v>
      </c>
      <c r="D52" s="91">
        <f>SUM(D53:D59)</f>
        <v>0</v>
      </c>
      <c r="E52" s="92">
        <f>SUM(E53:E59)</f>
        <v>0</v>
      </c>
      <c r="F52" s="93">
        <f t="shared" si="2"/>
        <v>0</v>
      </c>
      <c r="G52" s="94">
        <f>SUM(G53:G59)</f>
        <v>0</v>
      </c>
      <c r="H52" s="95">
        <f aca="true" t="shared" si="15" ref="H52:P52">SUM(H53:H59)</f>
        <v>0</v>
      </c>
      <c r="I52" s="94">
        <f t="shared" si="15"/>
        <v>0</v>
      </c>
      <c r="J52" s="95">
        <f t="shared" si="15"/>
        <v>0</v>
      </c>
      <c r="K52" s="94">
        <f t="shared" si="15"/>
        <v>0</v>
      </c>
      <c r="L52" s="96">
        <f t="shared" si="15"/>
        <v>0</v>
      </c>
      <c r="M52" s="96">
        <f t="shared" si="15"/>
        <v>0</v>
      </c>
      <c r="N52" s="95">
        <f t="shared" si="15"/>
        <v>0</v>
      </c>
      <c r="O52" s="94">
        <f t="shared" si="15"/>
        <v>0</v>
      </c>
      <c r="P52" s="97">
        <f t="shared" si="15"/>
        <v>0</v>
      </c>
      <c r="Q52" s="106"/>
      <c r="R52" s="60"/>
    </row>
    <row r="53" spans="1:18" s="99" customFormat="1" ht="32.25" hidden="1">
      <c r="A53" s="116" t="s">
        <v>290</v>
      </c>
      <c r="B53" s="116">
        <v>37</v>
      </c>
      <c r="C53" s="117" t="s">
        <v>291</v>
      </c>
      <c r="D53" s="58"/>
      <c r="E53" s="59"/>
      <c r="F53" s="102">
        <f t="shared" si="2"/>
        <v>0</v>
      </c>
      <c r="G53" s="103" t="s">
        <v>16</v>
      </c>
      <c r="H53" s="104" t="s">
        <v>16</v>
      </c>
      <c r="I53" s="103" t="s">
        <v>16</v>
      </c>
      <c r="J53" s="104" t="s">
        <v>16</v>
      </c>
      <c r="K53" s="103" t="s">
        <v>16</v>
      </c>
      <c r="L53" s="105" t="s">
        <v>16</v>
      </c>
      <c r="M53" s="105" t="s">
        <v>16</v>
      </c>
      <c r="N53" s="104" t="s">
        <v>16</v>
      </c>
      <c r="O53" s="103" t="s">
        <v>16</v>
      </c>
      <c r="P53" s="104" t="s">
        <v>16</v>
      </c>
      <c r="Q53" s="106"/>
      <c r="R53" s="60"/>
    </row>
    <row r="54" spans="1:18" s="99" customFormat="1" ht="37.5" customHeight="1" hidden="1">
      <c r="A54" s="118" t="s">
        <v>292</v>
      </c>
      <c r="B54" s="118">
        <v>38</v>
      </c>
      <c r="C54" s="108" t="s">
        <v>293</v>
      </c>
      <c r="D54" s="58"/>
      <c r="E54" s="59"/>
      <c r="F54" s="110">
        <f t="shared" si="2"/>
        <v>0</v>
      </c>
      <c r="G54" s="103" t="s">
        <v>16</v>
      </c>
      <c r="H54" s="104" t="s">
        <v>16</v>
      </c>
      <c r="I54" s="103" t="s">
        <v>16</v>
      </c>
      <c r="J54" s="104" t="s">
        <v>16</v>
      </c>
      <c r="K54" s="103" t="s">
        <v>16</v>
      </c>
      <c r="L54" s="105" t="s">
        <v>16</v>
      </c>
      <c r="M54" s="105" t="s">
        <v>16</v>
      </c>
      <c r="N54" s="104" t="s">
        <v>16</v>
      </c>
      <c r="O54" s="103" t="s">
        <v>16</v>
      </c>
      <c r="P54" s="104" t="s">
        <v>16</v>
      </c>
      <c r="Q54" s="106"/>
      <c r="R54" s="60"/>
    </row>
    <row r="55" spans="1:18" s="99" customFormat="1" ht="39" customHeight="1" hidden="1">
      <c r="A55" s="118" t="s">
        <v>294</v>
      </c>
      <c r="B55" s="118">
        <v>39</v>
      </c>
      <c r="C55" s="108" t="s">
        <v>295</v>
      </c>
      <c r="D55" s="58"/>
      <c r="E55" s="59"/>
      <c r="F55" s="102">
        <f t="shared" si="2"/>
        <v>0</v>
      </c>
      <c r="G55" s="103" t="s">
        <v>16</v>
      </c>
      <c r="H55" s="104" t="s">
        <v>16</v>
      </c>
      <c r="I55" s="103" t="s">
        <v>16</v>
      </c>
      <c r="J55" s="104" t="s">
        <v>16</v>
      </c>
      <c r="K55" s="103" t="s">
        <v>16</v>
      </c>
      <c r="L55" s="105" t="s">
        <v>16</v>
      </c>
      <c r="M55" s="105" t="s">
        <v>16</v>
      </c>
      <c r="N55" s="104" t="s">
        <v>16</v>
      </c>
      <c r="O55" s="103" t="s">
        <v>16</v>
      </c>
      <c r="P55" s="104" t="s">
        <v>16</v>
      </c>
      <c r="Q55" s="106"/>
      <c r="R55" s="60"/>
    </row>
    <row r="56" spans="1:18" s="99" customFormat="1" ht="45" customHeight="1" hidden="1">
      <c r="A56" s="118" t="s">
        <v>296</v>
      </c>
      <c r="B56" s="118">
        <v>40</v>
      </c>
      <c r="C56" s="109" t="s">
        <v>297</v>
      </c>
      <c r="D56" s="58"/>
      <c r="E56" s="59"/>
      <c r="F56" s="102">
        <f t="shared" si="2"/>
        <v>0</v>
      </c>
      <c r="G56" s="103" t="s">
        <v>16</v>
      </c>
      <c r="H56" s="104" t="s">
        <v>16</v>
      </c>
      <c r="I56" s="103" t="s">
        <v>16</v>
      </c>
      <c r="J56" s="104" t="s">
        <v>16</v>
      </c>
      <c r="K56" s="103" t="s">
        <v>16</v>
      </c>
      <c r="L56" s="105" t="s">
        <v>16</v>
      </c>
      <c r="M56" s="105" t="s">
        <v>16</v>
      </c>
      <c r="N56" s="104" t="s">
        <v>16</v>
      </c>
      <c r="O56" s="103" t="s">
        <v>16</v>
      </c>
      <c r="P56" s="104" t="s">
        <v>16</v>
      </c>
      <c r="Q56" s="106"/>
      <c r="R56" s="60"/>
    </row>
    <row r="57" spans="1:18" s="99" customFormat="1" ht="38.25" customHeight="1" hidden="1">
      <c r="A57" s="118" t="s">
        <v>298</v>
      </c>
      <c r="B57" s="118">
        <v>41</v>
      </c>
      <c r="C57" s="109" t="s">
        <v>299</v>
      </c>
      <c r="D57" s="58"/>
      <c r="E57" s="59"/>
      <c r="F57" s="102">
        <f t="shared" si="2"/>
        <v>0</v>
      </c>
      <c r="G57" s="103" t="s">
        <v>16</v>
      </c>
      <c r="H57" s="104" t="s">
        <v>16</v>
      </c>
      <c r="I57" s="103" t="s">
        <v>16</v>
      </c>
      <c r="J57" s="104" t="s">
        <v>16</v>
      </c>
      <c r="K57" s="103" t="s">
        <v>16</v>
      </c>
      <c r="L57" s="105" t="s">
        <v>16</v>
      </c>
      <c r="M57" s="105" t="s">
        <v>16</v>
      </c>
      <c r="N57" s="104" t="s">
        <v>16</v>
      </c>
      <c r="O57" s="103" t="s">
        <v>16</v>
      </c>
      <c r="P57" s="104" t="s">
        <v>16</v>
      </c>
      <c r="Q57" s="106"/>
      <c r="R57" s="60"/>
    </row>
    <row r="58" spans="1:18" s="99" customFormat="1" ht="54.75" customHeight="1" hidden="1">
      <c r="A58" s="118" t="s">
        <v>300</v>
      </c>
      <c r="B58" s="118">
        <v>42</v>
      </c>
      <c r="C58" s="109" t="s">
        <v>301</v>
      </c>
      <c r="D58" s="58"/>
      <c r="E58" s="59"/>
      <c r="F58" s="102">
        <f t="shared" si="2"/>
        <v>0</v>
      </c>
      <c r="G58" s="103" t="s">
        <v>16</v>
      </c>
      <c r="H58" s="104" t="s">
        <v>16</v>
      </c>
      <c r="I58" s="103" t="s">
        <v>16</v>
      </c>
      <c r="J58" s="104" t="s">
        <v>16</v>
      </c>
      <c r="K58" s="103" t="s">
        <v>16</v>
      </c>
      <c r="L58" s="105" t="s">
        <v>16</v>
      </c>
      <c r="M58" s="105" t="s">
        <v>16</v>
      </c>
      <c r="N58" s="104" t="s">
        <v>16</v>
      </c>
      <c r="O58" s="103" t="s">
        <v>16</v>
      </c>
      <c r="P58" s="104" t="s">
        <v>16</v>
      </c>
      <c r="Q58" s="106"/>
      <c r="R58" s="60"/>
    </row>
    <row r="59" spans="1:18" s="99" customFormat="1" ht="33" hidden="1" thickBot="1">
      <c r="A59" s="119" t="s">
        <v>302</v>
      </c>
      <c r="B59" s="119">
        <v>43</v>
      </c>
      <c r="C59" s="124" t="s">
        <v>303</v>
      </c>
      <c r="D59" s="58"/>
      <c r="E59" s="59"/>
      <c r="F59" s="102">
        <f t="shared" si="2"/>
        <v>0</v>
      </c>
      <c r="G59" s="103" t="s">
        <v>16</v>
      </c>
      <c r="H59" s="104" t="s">
        <v>16</v>
      </c>
      <c r="I59" s="103" t="s">
        <v>16</v>
      </c>
      <c r="J59" s="104" t="s">
        <v>16</v>
      </c>
      <c r="K59" s="103" t="s">
        <v>16</v>
      </c>
      <c r="L59" s="105" t="s">
        <v>16</v>
      </c>
      <c r="M59" s="105" t="s">
        <v>16</v>
      </c>
      <c r="N59" s="104" t="s">
        <v>16</v>
      </c>
      <c r="O59" s="103" t="s">
        <v>16</v>
      </c>
      <c r="P59" s="104" t="s">
        <v>16</v>
      </c>
      <c r="Q59" s="106"/>
      <c r="R59" s="60"/>
    </row>
    <row r="60" spans="1:18" s="99" customFormat="1" ht="18.75" hidden="1" thickBot="1">
      <c r="A60" s="89">
        <v>9</v>
      </c>
      <c r="B60" s="89">
        <v>10</v>
      </c>
      <c r="C60" s="90" t="s">
        <v>304</v>
      </c>
      <c r="D60" s="91">
        <f>SUM(D61:D64)</f>
        <v>0</v>
      </c>
      <c r="E60" s="92">
        <f>SUM(E61:E64)</f>
        <v>0</v>
      </c>
      <c r="F60" s="93">
        <f t="shared" si="2"/>
        <v>0</v>
      </c>
      <c r="G60" s="94">
        <f>SUM(G61:G64)</f>
        <v>0</v>
      </c>
      <c r="H60" s="95">
        <f aca="true" t="shared" si="16" ref="H60:P60">SUM(H61:H64)</f>
        <v>0</v>
      </c>
      <c r="I60" s="94">
        <f t="shared" si="16"/>
        <v>0</v>
      </c>
      <c r="J60" s="95">
        <f t="shared" si="16"/>
        <v>0</v>
      </c>
      <c r="K60" s="94">
        <f t="shared" si="16"/>
        <v>0</v>
      </c>
      <c r="L60" s="96">
        <f t="shared" si="16"/>
        <v>0</v>
      </c>
      <c r="M60" s="96">
        <f t="shared" si="16"/>
        <v>0</v>
      </c>
      <c r="N60" s="95">
        <f t="shared" si="16"/>
        <v>0</v>
      </c>
      <c r="O60" s="94">
        <f t="shared" si="16"/>
        <v>0</v>
      </c>
      <c r="P60" s="97">
        <f t="shared" si="16"/>
        <v>0</v>
      </c>
      <c r="Q60" s="106"/>
      <c r="R60" s="60"/>
    </row>
    <row r="61" spans="1:18" s="99" customFormat="1" ht="32.25" hidden="1">
      <c r="A61" s="116" t="s">
        <v>305</v>
      </c>
      <c r="B61" s="116">
        <v>44</v>
      </c>
      <c r="C61" s="125" t="s">
        <v>306</v>
      </c>
      <c r="D61" s="58"/>
      <c r="E61" s="59"/>
      <c r="F61" s="102">
        <f t="shared" si="2"/>
        <v>0</v>
      </c>
      <c r="G61" s="103" t="s">
        <v>16</v>
      </c>
      <c r="H61" s="104" t="s">
        <v>16</v>
      </c>
      <c r="I61" s="103" t="s">
        <v>16</v>
      </c>
      <c r="J61" s="104" t="s">
        <v>16</v>
      </c>
      <c r="K61" s="103" t="s">
        <v>16</v>
      </c>
      <c r="L61" s="105" t="s">
        <v>16</v>
      </c>
      <c r="M61" s="105" t="s">
        <v>16</v>
      </c>
      <c r="N61" s="104" t="s">
        <v>16</v>
      </c>
      <c r="O61" s="103" t="s">
        <v>16</v>
      </c>
      <c r="P61" s="104" t="s">
        <v>16</v>
      </c>
      <c r="Q61" s="106"/>
      <c r="R61" s="60"/>
    </row>
    <row r="62" spans="1:18" s="99" customFormat="1" ht="15.75" hidden="1">
      <c r="A62" s="126" t="s">
        <v>307</v>
      </c>
      <c r="B62" s="126">
        <v>45</v>
      </c>
      <c r="C62" s="109" t="s">
        <v>308</v>
      </c>
      <c r="D62" s="58"/>
      <c r="E62" s="59"/>
      <c r="F62" s="102">
        <f t="shared" si="2"/>
        <v>0</v>
      </c>
      <c r="G62" s="103" t="s">
        <v>16</v>
      </c>
      <c r="H62" s="104" t="s">
        <v>16</v>
      </c>
      <c r="I62" s="103" t="s">
        <v>16</v>
      </c>
      <c r="J62" s="104" t="s">
        <v>16</v>
      </c>
      <c r="K62" s="103" t="s">
        <v>16</v>
      </c>
      <c r="L62" s="105" t="s">
        <v>16</v>
      </c>
      <c r="M62" s="105" t="s">
        <v>16</v>
      </c>
      <c r="N62" s="104" t="s">
        <v>16</v>
      </c>
      <c r="O62" s="103" t="s">
        <v>16</v>
      </c>
      <c r="P62" s="104" t="s">
        <v>16</v>
      </c>
      <c r="Q62" s="106"/>
      <c r="R62" s="60"/>
    </row>
    <row r="63" spans="1:18" s="99" customFormat="1" ht="21.75" customHeight="1" hidden="1">
      <c r="A63" s="118" t="s">
        <v>309</v>
      </c>
      <c r="B63" s="118">
        <v>46</v>
      </c>
      <c r="C63" s="109" t="s">
        <v>310</v>
      </c>
      <c r="D63" s="58"/>
      <c r="E63" s="59"/>
      <c r="F63" s="102">
        <f t="shared" si="2"/>
        <v>0</v>
      </c>
      <c r="G63" s="103" t="s">
        <v>16</v>
      </c>
      <c r="H63" s="104" t="s">
        <v>16</v>
      </c>
      <c r="I63" s="103" t="s">
        <v>16</v>
      </c>
      <c r="J63" s="104" t="s">
        <v>16</v>
      </c>
      <c r="K63" s="103" t="s">
        <v>16</v>
      </c>
      <c r="L63" s="105" t="s">
        <v>16</v>
      </c>
      <c r="M63" s="105" t="s">
        <v>16</v>
      </c>
      <c r="N63" s="104" t="s">
        <v>16</v>
      </c>
      <c r="O63" s="103" t="s">
        <v>16</v>
      </c>
      <c r="P63" s="104" t="s">
        <v>16</v>
      </c>
      <c r="Q63" s="106"/>
      <c r="R63" s="60"/>
    </row>
    <row r="64" spans="1:18" s="99" customFormat="1" ht="22.5" customHeight="1" hidden="1" thickBot="1">
      <c r="A64" s="119" t="s">
        <v>311</v>
      </c>
      <c r="B64" s="119">
        <v>47</v>
      </c>
      <c r="C64" s="124" t="s">
        <v>312</v>
      </c>
      <c r="D64" s="58"/>
      <c r="E64" s="59"/>
      <c r="F64" s="102">
        <f t="shared" si="2"/>
        <v>0</v>
      </c>
      <c r="G64" s="103" t="s">
        <v>16</v>
      </c>
      <c r="H64" s="104" t="s">
        <v>16</v>
      </c>
      <c r="I64" s="103" t="s">
        <v>16</v>
      </c>
      <c r="J64" s="104" t="s">
        <v>16</v>
      </c>
      <c r="K64" s="103" t="s">
        <v>16</v>
      </c>
      <c r="L64" s="105" t="s">
        <v>16</v>
      </c>
      <c r="M64" s="105" t="s">
        <v>16</v>
      </c>
      <c r="N64" s="104" t="s">
        <v>16</v>
      </c>
      <c r="O64" s="103" t="s">
        <v>16</v>
      </c>
      <c r="P64" s="104" t="s">
        <v>16</v>
      </c>
      <c r="Q64" s="106"/>
      <c r="R64" s="60"/>
    </row>
    <row r="65" spans="1:18" s="99" customFormat="1" ht="26.25" customHeight="1" thickBot="1">
      <c r="A65" s="89">
        <v>10</v>
      </c>
      <c r="B65" s="89">
        <v>11</v>
      </c>
      <c r="C65" s="90" t="s">
        <v>313</v>
      </c>
      <c r="D65" s="91">
        <f>SUM(D66:D67)</f>
        <v>0</v>
      </c>
      <c r="E65" s="92">
        <f>SUM(E66:E67)</f>
        <v>0</v>
      </c>
      <c r="F65" s="93">
        <f t="shared" si="2"/>
        <v>0</v>
      </c>
      <c r="G65" s="94">
        <f>SUM(G66:G67)</f>
        <v>0</v>
      </c>
      <c r="H65" s="95">
        <f aca="true" t="shared" si="17" ref="H65:P65">SUM(H66:H67)</f>
        <v>0</v>
      </c>
      <c r="I65" s="94">
        <f t="shared" si="17"/>
        <v>0</v>
      </c>
      <c r="J65" s="95">
        <f t="shared" si="17"/>
        <v>0</v>
      </c>
      <c r="K65" s="94">
        <f t="shared" si="17"/>
        <v>0</v>
      </c>
      <c r="L65" s="96">
        <f t="shared" si="17"/>
        <v>0</v>
      </c>
      <c r="M65" s="96">
        <f t="shared" si="17"/>
        <v>0</v>
      </c>
      <c r="N65" s="95">
        <f t="shared" si="17"/>
        <v>0</v>
      </c>
      <c r="O65" s="94">
        <f t="shared" si="17"/>
        <v>0</v>
      </c>
      <c r="P65" s="97">
        <f t="shared" si="17"/>
        <v>0</v>
      </c>
      <c r="Q65" s="106"/>
      <c r="R65" s="60">
        <f t="shared" si="3"/>
        <v>0</v>
      </c>
    </row>
    <row r="66" spans="1:18" s="99" customFormat="1" ht="22.5" customHeight="1">
      <c r="A66" s="127" t="s">
        <v>314</v>
      </c>
      <c r="B66" s="127">
        <v>48</v>
      </c>
      <c r="C66" s="101" t="s">
        <v>213</v>
      </c>
      <c r="D66" s="58">
        <f>G66+K66+M66+O66+I66</f>
        <v>0</v>
      </c>
      <c r="E66" s="59">
        <f>H66+L66+N66+P66+J66</f>
        <v>0</v>
      </c>
      <c r="F66" s="110">
        <f t="shared" si="2"/>
        <v>0</v>
      </c>
      <c r="G66" s="103"/>
      <c r="H66" s="104"/>
      <c r="I66" s="103"/>
      <c r="J66" s="104"/>
      <c r="K66" s="103"/>
      <c r="L66" s="105"/>
      <c r="M66" s="105"/>
      <c r="N66" s="104"/>
      <c r="O66" s="103"/>
      <c r="P66" s="104"/>
      <c r="Q66" s="106"/>
      <c r="R66" s="60">
        <f t="shared" si="3"/>
        <v>0</v>
      </c>
    </row>
    <row r="67" spans="1:18" s="99" customFormat="1" ht="36" customHeight="1" thickBot="1">
      <c r="A67" s="119" t="s">
        <v>315</v>
      </c>
      <c r="B67" s="119">
        <v>49</v>
      </c>
      <c r="C67" s="120" t="s">
        <v>316</v>
      </c>
      <c r="D67" s="58">
        <f>G67+K67+M67+O67+I67</f>
        <v>0</v>
      </c>
      <c r="E67" s="59">
        <f>H67+L67+N67+P67+J67</f>
        <v>0</v>
      </c>
      <c r="F67" s="102">
        <f t="shared" si="2"/>
        <v>0</v>
      </c>
      <c r="G67" s="103"/>
      <c r="H67" s="104"/>
      <c r="I67" s="103"/>
      <c r="J67" s="104"/>
      <c r="K67" s="103"/>
      <c r="L67" s="105"/>
      <c r="M67" s="105"/>
      <c r="N67" s="104"/>
      <c r="O67" s="103"/>
      <c r="P67" s="104"/>
      <c r="Q67" s="106"/>
      <c r="R67" s="60">
        <f t="shared" si="3"/>
        <v>0</v>
      </c>
    </row>
    <row r="68" spans="1:18" s="99" customFormat="1" ht="21" customHeight="1" hidden="1" thickBot="1">
      <c r="A68" s="89">
        <v>11</v>
      </c>
      <c r="B68" s="89">
        <v>12</v>
      </c>
      <c r="C68" s="90" t="s">
        <v>124</v>
      </c>
      <c r="D68" s="91">
        <f>SUM(D69:D77)</f>
        <v>0</v>
      </c>
      <c r="E68" s="92">
        <f>SUM(E69:E77)</f>
        <v>0</v>
      </c>
      <c r="F68" s="93">
        <f t="shared" si="2"/>
        <v>0</v>
      </c>
      <c r="G68" s="94">
        <f>SUM(G69:G77)</f>
        <v>0</v>
      </c>
      <c r="H68" s="95">
        <f aca="true" t="shared" si="18" ref="H68:P68">SUM(H69:H77)</f>
        <v>0</v>
      </c>
      <c r="I68" s="94">
        <f t="shared" si="18"/>
        <v>0</v>
      </c>
      <c r="J68" s="95">
        <f t="shared" si="18"/>
        <v>0</v>
      </c>
      <c r="K68" s="94">
        <f t="shared" si="18"/>
        <v>0</v>
      </c>
      <c r="L68" s="96">
        <f t="shared" si="18"/>
        <v>0</v>
      </c>
      <c r="M68" s="96">
        <f t="shared" si="18"/>
        <v>0</v>
      </c>
      <c r="N68" s="95">
        <f t="shared" si="18"/>
        <v>0</v>
      </c>
      <c r="O68" s="94">
        <f t="shared" si="18"/>
        <v>0</v>
      </c>
      <c r="P68" s="97">
        <f t="shared" si="18"/>
        <v>0</v>
      </c>
      <c r="Q68" s="106"/>
      <c r="R68" s="60"/>
    </row>
    <row r="69" spans="1:18" s="99" customFormat="1" ht="22.5" customHeight="1" hidden="1">
      <c r="A69" s="116" t="s">
        <v>317</v>
      </c>
      <c r="B69" s="116">
        <v>50</v>
      </c>
      <c r="C69" s="117" t="s">
        <v>318</v>
      </c>
      <c r="D69" s="58"/>
      <c r="E69" s="59"/>
      <c r="F69" s="102">
        <f t="shared" si="2"/>
        <v>0</v>
      </c>
      <c r="G69" s="103" t="s">
        <v>16</v>
      </c>
      <c r="H69" s="104" t="s">
        <v>16</v>
      </c>
      <c r="I69" s="103" t="s">
        <v>16</v>
      </c>
      <c r="J69" s="104" t="s">
        <v>16</v>
      </c>
      <c r="K69" s="103" t="s">
        <v>16</v>
      </c>
      <c r="L69" s="105" t="s">
        <v>16</v>
      </c>
      <c r="M69" s="105" t="s">
        <v>16</v>
      </c>
      <c r="N69" s="104" t="s">
        <v>16</v>
      </c>
      <c r="O69" s="103" t="s">
        <v>16</v>
      </c>
      <c r="P69" s="104" t="s">
        <v>16</v>
      </c>
      <c r="Q69" s="106"/>
      <c r="R69" s="60"/>
    </row>
    <row r="70" spans="1:18" s="99" customFormat="1" ht="19.5" customHeight="1" hidden="1">
      <c r="A70" s="118" t="s">
        <v>319</v>
      </c>
      <c r="B70" s="118">
        <v>51</v>
      </c>
      <c r="C70" s="108" t="s">
        <v>320</v>
      </c>
      <c r="D70" s="58"/>
      <c r="E70" s="59"/>
      <c r="F70" s="102">
        <f t="shared" si="2"/>
        <v>0</v>
      </c>
      <c r="G70" s="103" t="s">
        <v>16</v>
      </c>
      <c r="H70" s="104" t="s">
        <v>16</v>
      </c>
      <c r="I70" s="103" t="s">
        <v>16</v>
      </c>
      <c r="J70" s="104" t="s">
        <v>16</v>
      </c>
      <c r="K70" s="103" t="s">
        <v>16</v>
      </c>
      <c r="L70" s="105" t="s">
        <v>16</v>
      </c>
      <c r="M70" s="105" t="s">
        <v>16</v>
      </c>
      <c r="N70" s="104" t="s">
        <v>16</v>
      </c>
      <c r="O70" s="103" t="s">
        <v>16</v>
      </c>
      <c r="P70" s="104" t="s">
        <v>16</v>
      </c>
      <c r="Q70" s="106"/>
      <c r="R70" s="60"/>
    </row>
    <row r="71" spans="1:18" s="99" customFormat="1" ht="39" customHeight="1" hidden="1">
      <c r="A71" s="118" t="s">
        <v>321</v>
      </c>
      <c r="B71" s="118">
        <v>52</v>
      </c>
      <c r="C71" s="108" t="s">
        <v>322</v>
      </c>
      <c r="D71" s="58"/>
      <c r="E71" s="59"/>
      <c r="F71" s="102">
        <f t="shared" si="2"/>
        <v>0</v>
      </c>
      <c r="G71" s="103" t="s">
        <v>16</v>
      </c>
      <c r="H71" s="104" t="s">
        <v>16</v>
      </c>
      <c r="I71" s="103" t="s">
        <v>16</v>
      </c>
      <c r="J71" s="104" t="s">
        <v>16</v>
      </c>
      <c r="K71" s="103" t="s">
        <v>16</v>
      </c>
      <c r="L71" s="105" t="s">
        <v>16</v>
      </c>
      <c r="M71" s="105" t="s">
        <v>16</v>
      </c>
      <c r="N71" s="104" t="s">
        <v>16</v>
      </c>
      <c r="O71" s="103" t="s">
        <v>16</v>
      </c>
      <c r="P71" s="104" t="s">
        <v>16</v>
      </c>
      <c r="Q71" s="106"/>
      <c r="R71" s="60"/>
    </row>
    <row r="72" spans="1:18" s="99" customFormat="1" ht="21" customHeight="1" hidden="1">
      <c r="A72" s="118" t="s">
        <v>323</v>
      </c>
      <c r="B72" s="118">
        <v>53</v>
      </c>
      <c r="C72" s="108" t="s">
        <v>324</v>
      </c>
      <c r="D72" s="58"/>
      <c r="E72" s="59"/>
      <c r="F72" s="102">
        <f t="shared" si="2"/>
        <v>0</v>
      </c>
      <c r="G72" s="103"/>
      <c r="H72" s="104"/>
      <c r="I72" s="103"/>
      <c r="J72" s="104"/>
      <c r="K72" s="103"/>
      <c r="L72" s="105"/>
      <c r="M72" s="105"/>
      <c r="N72" s="104"/>
      <c r="O72" s="103"/>
      <c r="P72" s="104"/>
      <c r="Q72" s="106"/>
      <c r="R72" s="60"/>
    </row>
    <row r="73" spans="1:18" s="99" customFormat="1" ht="15.75" hidden="1">
      <c r="A73" s="118" t="s">
        <v>325</v>
      </c>
      <c r="B73" s="118">
        <v>54</v>
      </c>
      <c r="C73" s="108" t="s">
        <v>326</v>
      </c>
      <c r="D73" s="58"/>
      <c r="E73" s="59"/>
      <c r="F73" s="102">
        <f t="shared" si="2"/>
        <v>0</v>
      </c>
      <c r="G73" s="103" t="s">
        <v>16</v>
      </c>
      <c r="H73" s="104" t="s">
        <v>16</v>
      </c>
      <c r="I73" s="103" t="s">
        <v>16</v>
      </c>
      <c r="J73" s="104" t="s">
        <v>16</v>
      </c>
      <c r="K73" s="103" t="s">
        <v>16</v>
      </c>
      <c r="L73" s="105" t="s">
        <v>16</v>
      </c>
      <c r="M73" s="105" t="s">
        <v>16</v>
      </c>
      <c r="N73" s="104" t="s">
        <v>16</v>
      </c>
      <c r="O73" s="103" t="s">
        <v>16</v>
      </c>
      <c r="P73" s="104" t="s">
        <v>16</v>
      </c>
      <c r="Q73" s="106"/>
      <c r="R73" s="60"/>
    </row>
    <row r="74" spans="1:18" s="99" customFormat="1" ht="22.5" customHeight="1" hidden="1">
      <c r="A74" s="118" t="s">
        <v>327</v>
      </c>
      <c r="B74" s="118">
        <v>55</v>
      </c>
      <c r="C74" s="108" t="s">
        <v>328</v>
      </c>
      <c r="D74" s="58"/>
      <c r="E74" s="59"/>
      <c r="F74" s="102">
        <f aca="true" t="shared" si="19" ref="F74:F137">IF(E74=0,0,ROUND(D74/E74,1))</f>
        <v>0</v>
      </c>
      <c r="G74" s="103" t="s">
        <v>16</v>
      </c>
      <c r="H74" s="104" t="s">
        <v>16</v>
      </c>
      <c r="I74" s="103" t="s">
        <v>16</v>
      </c>
      <c r="J74" s="104" t="s">
        <v>16</v>
      </c>
      <c r="K74" s="103" t="s">
        <v>16</v>
      </c>
      <c r="L74" s="105" t="s">
        <v>16</v>
      </c>
      <c r="M74" s="105" t="s">
        <v>16</v>
      </c>
      <c r="N74" s="104" t="s">
        <v>16</v>
      </c>
      <c r="O74" s="103" t="s">
        <v>16</v>
      </c>
      <c r="P74" s="104" t="s">
        <v>16</v>
      </c>
      <c r="Q74" s="106"/>
      <c r="R74" s="60"/>
    </row>
    <row r="75" spans="1:18" s="99" customFormat="1" ht="32.25" hidden="1">
      <c r="A75" s="118" t="s">
        <v>329</v>
      </c>
      <c r="B75" s="118">
        <v>56</v>
      </c>
      <c r="C75" s="108" t="s">
        <v>330</v>
      </c>
      <c r="D75" s="58"/>
      <c r="E75" s="59"/>
      <c r="F75" s="102">
        <f t="shared" si="19"/>
        <v>0</v>
      </c>
      <c r="G75" s="103" t="s">
        <v>16</v>
      </c>
      <c r="H75" s="104" t="s">
        <v>16</v>
      </c>
      <c r="I75" s="103" t="s">
        <v>16</v>
      </c>
      <c r="J75" s="104" t="s">
        <v>16</v>
      </c>
      <c r="K75" s="103" t="s">
        <v>16</v>
      </c>
      <c r="L75" s="105" t="s">
        <v>16</v>
      </c>
      <c r="M75" s="105" t="s">
        <v>16</v>
      </c>
      <c r="N75" s="104" t="s">
        <v>16</v>
      </c>
      <c r="O75" s="103" t="s">
        <v>16</v>
      </c>
      <c r="P75" s="104" t="s">
        <v>16</v>
      </c>
      <c r="Q75" s="106"/>
      <c r="R75" s="60"/>
    </row>
    <row r="76" spans="1:18" s="99" customFormat="1" ht="32.25" hidden="1">
      <c r="A76" s="118" t="s">
        <v>331</v>
      </c>
      <c r="B76" s="118">
        <v>57</v>
      </c>
      <c r="C76" s="108" t="s">
        <v>332</v>
      </c>
      <c r="D76" s="58"/>
      <c r="E76" s="59"/>
      <c r="F76" s="102">
        <f t="shared" si="19"/>
        <v>0</v>
      </c>
      <c r="G76" s="103" t="s">
        <v>16</v>
      </c>
      <c r="H76" s="104" t="s">
        <v>16</v>
      </c>
      <c r="I76" s="103" t="s">
        <v>16</v>
      </c>
      <c r="J76" s="104" t="s">
        <v>16</v>
      </c>
      <c r="K76" s="103" t="s">
        <v>16</v>
      </c>
      <c r="L76" s="105" t="s">
        <v>16</v>
      </c>
      <c r="M76" s="105" t="s">
        <v>16</v>
      </c>
      <c r="N76" s="104" t="s">
        <v>16</v>
      </c>
      <c r="O76" s="103" t="s">
        <v>16</v>
      </c>
      <c r="P76" s="104" t="s">
        <v>16</v>
      </c>
      <c r="Q76" s="106"/>
      <c r="R76" s="60"/>
    </row>
    <row r="77" spans="1:18" s="99" customFormat="1" ht="33" hidden="1" thickBot="1">
      <c r="A77" s="119" t="s">
        <v>333</v>
      </c>
      <c r="B77" s="119">
        <v>58</v>
      </c>
      <c r="C77" s="120" t="s">
        <v>125</v>
      </c>
      <c r="D77" s="58"/>
      <c r="E77" s="59"/>
      <c r="F77" s="102">
        <f t="shared" si="19"/>
        <v>0</v>
      </c>
      <c r="G77" s="103" t="s">
        <v>16</v>
      </c>
      <c r="H77" s="104" t="s">
        <v>16</v>
      </c>
      <c r="I77" s="103" t="s">
        <v>16</v>
      </c>
      <c r="J77" s="104" t="s">
        <v>16</v>
      </c>
      <c r="K77" s="103" t="s">
        <v>16</v>
      </c>
      <c r="L77" s="105" t="s">
        <v>16</v>
      </c>
      <c r="M77" s="105" t="s">
        <v>16</v>
      </c>
      <c r="N77" s="104" t="s">
        <v>16</v>
      </c>
      <c r="O77" s="103" t="s">
        <v>16</v>
      </c>
      <c r="P77" s="104" t="s">
        <v>16</v>
      </c>
      <c r="Q77" s="106"/>
      <c r="R77" s="60"/>
    </row>
    <row r="78" spans="1:18" s="99" customFormat="1" ht="18.75" thickBot="1">
      <c r="A78" s="89">
        <v>12</v>
      </c>
      <c r="B78" s="89">
        <v>13</v>
      </c>
      <c r="C78" s="90" t="s">
        <v>82</v>
      </c>
      <c r="D78" s="91">
        <f>SUM(D79:D83)</f>
        <v>0</v>
      </c>
      <c r="E78" s="92">
        <f>SUM(E79:E83)</f>
        <v>0</v>
      </c>
      <c r="F78" s="93">
        <f t="shared" si="19"/>
        <v>0</v>
      </c>
      <c r="G78" s="94">
        <f>SUM(G79:G83)</f>
        <v>0</v>
      </c>
      <c r="H78" s="95">
        <f aca="true" t="shared" si="20" ref="H78:P78">SUM(H79:H83)</f>
        <v>0</v>
      </c>
      <c r="I78" s="94">
        <f t="shared" si="20"/>
        <v>0</v>
      </c>
      <c r="J78" s="95">
        <f t="shared" si="20"/>
        <v>0</v>
      </c>
      <c r="K78" s="94">
        <f t="shared" si="20"/>
        <v>0</v>
      </c>
      <c r="L78" s="96">
        <f t="shared" si="20"/>
        <v>0</v>
      </c>
      <c r="M78" s="96">
        <f t="shared" si="20"/>
        <v>0</v>
      </c>
      <c r="N78" s="95">
        <f t="shared" si="20"/>
        <v>0</v>
      </c>
      <c r="O78" s="94">
        <f t="shared" si="20"/>
        <v>0</v>
      </c>
      <c r="P78" s="97">
        <f t="shared" si="20"/>
        <v>0</v>
      </c>
      <c r="Q78" s="106"/>
      <c r="R78" s="60"/>
    </row>
    <row r="79" spans="1:18" s="99" customFormat="1" ht="48.75">
      <c r="A79" s="116" t="s">
        <v>334</v>
      </c>
      <c r="B79" s="116">
        <v>59</v>
      </c>
      <c r="C79" s="117" t="s">
        <v>335</v>
      </c>
      <c r="D79" s="58">
        <f>G79+K79+M79+O79+I79</f>
        <v>0</v>
      </c>
      <c r="E79" s="59">
        <f>H79+L79+N79+P79+J79</f>
        <v>0</v>
      </c>
      <c r="F79" s="102">
        <f t="shared" si="19"/>
        <v>0</v>
      </c>
      <c r="G79" s="103"/>
      <c r="H79" s="104"/>
      <c r="I79" s="103"/>
      <c r="J79" s="104"/>
      <c r="K79" s="103"/>
      <c r="L79" s="105"/>
      <c r="M79" s="105"/>
      <c r="N79" s="104"/>
      <c r="O79" s="103"/>
      <c r="P79" s="104"/>
      <c r="Q79" s="106"/>
      <c r="R79" s="60">
        <f aca="true" t="shared" si="21" ref="R79:R138">SUM(G79:P79)-(D79+E79)</f>
        <v>0</v>
      </c>
    </row>
    <row r="80" spans="1:18" s="99" customFormat="1" ht="48.75">
      <c r="A80" s="118" t="s">
        <v>336</v>
      </c>
      <c r="B80" s="118">
        <v>60</v>
      </c>
      <c r="C80" s="108" t="s">
        <v>337</v>
      </c>
      <c r="D80" s="58"/>
      <c r="E80" s="59"/>
      <c r="F80" s="102">
        <f t="shared" si="19"/>
        <v>0</v>
      </c>
      <c r="G80" s="103" t="s">
        <v>16</v>
      </c>
      <c r="H80" s="104" t="s">
        <v>16</v>
      </c>
      <c r="I80" s="103" t="s">
        <v>16</v>
      </c>
      <c r="J80" s="104" t="s">
        <v>16</v>
      </c>
      <c r="K80" s="103" t="s">
        <v>16</v>
      </c>
      <c r="L80" s="105" t="s">
        <v>16</v>
      </c>
      <c r="M80" s="105" t="s">
        <v>16</v>
      </c>
      <c r="N80" s="104" t="s">
        <v>16</v>
      </c>
      <c r="O80" s="103" t="s">
        <v>16</v>
      </c>
      <c r="P80" s="104" t="s">
        <v>16</v>
      </c>
      <c r="Q80" s="106"/>
      <c r="R80" s="60"/>
    </row>
    <row r="81" spans="1:18" s="99" customFormat="1" ht="48.75">
      <c r="A81" s="118" t="s">
        <v>338</v>
      </c>
      <c r="B81" s="118">
        <v>61</v>
      </c>
      <c r="C81" s="108" t="s">
        <v>339</v>
      </c>
      <c r="D81" s="58"/>
      <c r="E81" s="59"/>
      <c r="F81" s="102">
        <f t="shared" si="19"/>
        <v>0</v>
      </c>
      <c r="G81" s="103" t="s">
        <v>16</v>
      </c>
      <c r="H81" s="104" t="s">
        <v>16</v>
      </c>
      <c r="I81" s="103" t="s">
        <v>16</v>
      </c>
      <c r="J81" s="104" t="s">
        <v>16</v>
      </c>
      <c r="K81" s="103" t="s">
        <v>16</v>
      </c>
      <c r="L81" s="105" t="s">
        <v>16</v>
      </c>
      <c r="M81" s="105" t="s">
        <v>16</v>
      </c>
      <c r="N81" s="104" t="s">
        <v>16</v>
      </c>
      <c r="O81" s="103" t="s">
        <v>16</v>
      </c>
      <c r="P81" s="104" t="s">
        <v>16</v>
      </c>
      <c r="Q81" s="106"/>
      <c r="R81" s="60"/>
    </row>
    <row r="82" spans="1:18" s="99" customFormat="1" ht="25.5" customHeight="1">
      <c r="A82" s="118" t="s">
        <v>340</v>
      </c>
      <c r="B82" s="118">
        <v>62</v>
      </c>
      <c r="C82" s="108" t="s">
        <v>211</v>
      </c>
      <c r="D82" s="58">
        <f>G82+K82+M82+O82+I82</f>
        <v>0</v>
      </c>
      <c r="E82" s="59">
        <f>H82+L82+N82+P82+J82</f>
        <v>0</v>
      </c>
      <c r="F82" s="110">
        <f t="shared" si="19"/>
        <v>0</v>
      </c>
      <c r="G82" s="103"/>
      <c r="H82" s="104"/>
      <c r="I82" s="103"/>
      <c r="J82" s="104"/>
      <c r="K82" s="103"/>
      <c r="L82" s="105"/>
      <c r="M82" s="105"/>
      <c r="N82" s="104"/>
      <c r="O82" s="103"/>
      <c r="P82" s="104"/>
      <c r="Q82" s="106"/>
      <c r="R82" s="60"/>
    </row>
    <row r="83" spans="1:18" s="99" customFormat="1" ht="27.75" customHeight="1" thickBot="1">
      <c r="A83" s="119" t="s">
        <v>341</v>
      </c>
      <c r="B83" s="119">
        <v>63</v>
      </c>
      <c r="C83" s="120" t="s">
        <v>342</v>
      </c>
      <c r="D83" s="58"/>
      <c r="E83" s="59"/>
      <c r="F83" s="102">
        <f t="shared" si="19"/>
        <v>0</v>
      </c>
      <c r="G83" s="103" t="s">
        <v>16</v>
      </c>
      <c r="H83" s="104" t="s">
        <v>16</v>
      </c>
      <c r="I83" s="103" t="s">
        <v>16</v>
      </c>
      <c r="J83" s="104" t="s">
        <v>16</v>
      </c>
      <c r="K83" s="103" t="s">
        <v>16</v>
      </c>
      <c r="L83" s="105" t="s">
        <v>16</v>
      </c>
      <c r="M83" s="105" t="s">
        <v>16</v>
      </c>
      <c r="N83" s="104" t="s">
        <v>16</v>
      </c>
      <c r="O83" s="103" t="s">
        <v>16</v>
      </c>
      <c r="P83" s="104" t="s">
        <v>16</v>
      </c>
      <c r="Q83" s="106"/>
      <c r="R83" s="60"/>
    </row>
    <row r="84" spans="1:18" s="99" customFormat="1" ht="45" customHeight="1" thickBot="1">
      <c r="A84" s="89">
        <v>13</v>
      </c>
      <c r="B84" s="89">
        <v>14</v>
      </c>
      <c r="C84" s="90" t="s">
        <v>246</v>
      </c>
      <c r="D84" s="91">
        <f>SUM(D85:D87)</f>
        <v>0</v>
      </c>
      <c r="E84" s="92">
        <f>SUM(E85:E87)</f>
        <v>0</v>
      </c>
      <c r="F84" s="93">
        <f t="shared" si="19"/>
        <v>0</v>
      </c>
      <c r="G84" s="94">
        <f>SUM(G85:G87)</f>
        <v>0</v>
      </c>
      <c r="H84" s="95">
        <f aca="true" t="shared" si="22" ref="H84:P84">SUM(H85:H87)</f>
        <v>0</v>
      </c>
      <c r="I84" s="94">
        <f t="shared" si="22"/>
        <v>0</v>
      </c>
      <c r="J84" s="95">
        <f t="shared" si="22"/>
        <v>0</v>
      </c>
      <c r="K84" s="94">
        <f t="shared" si="22"/>
        <v>0</v>
      </c>
      <c r="L84" s="96">
        <f t="shared" si="22"/>
        <v>0</v>
      </c>
      <c r="M84" s="96">
        <f t="shared" si="22"/>
        <v>0</v>
      </c>
      <c r="N84" s="95">
        <f t="shared" si="22"/>
        <v>0</v>
      </c>
      <c r="O84" s="94">
        <f t="shared" si="22"/>
        <v>0</v>
      </c>
      <c r="P84" s="97">
        <f t="shared" si="22"/>
        <v>0</v>
      </c>
      <c r="Q84" s="106"/>
      <c r="R84" s="60">
        <f t="shared" si="21"/>
        <v>0</v>
      </c>
    </row>
    <row r="85" spans="1:18" s="99" customFormat="1" ht="54" customHeight="1">
      <c r="A85" s="118" t="s">
        <v>343</v>
      </c>
      <c r="B85" s="118">
        <v>64</v>
      </c>
      <c r="C85" s="108" t="s">
        <v>344</v>
      </c>
      <c r="D85" s="58">
        <f>G85+K85+M85+O85+I85</f>
        <v>0</v>
      </c>
      <c r="E85" s="59">
        <f>H85+L85+N85+P85+J85</f>
        <v>0</v>
      </c>
      <c r="F85" s="102">
        <f t="shared" si="19"/>
        <v>0</v>
      </c>
      <c r="G85" s="103"/>
      <c r="H85" s="104"/>
      <c r="I85" s="103"/>
      <c r="J85" s="104"/>
      <c r="K85" s="103"/>
      <c r="L85" s="105"/>
      <c r="M85" s="105"/>
      <c r="N85" s="104"/>
      <c r="O85" s="103"/>
      <c r="P85" s="104"/>
      <c r="Q85" s="106"/>
      <c r="R85" s="60">
        <f t="shared" si="21"/>
        <v>0</v>
      </c>
    </row>
    <row r="86" spans="1:18" s="99" customFormat="1" ht="32.25">
      <c r="A86" s="118" t="s">
        <v>345</v>
      </c>
      <c r="B86" s="118">
        <v>65</v>
      </c>
      <c r="C86" s="108" t="s">
        <v>346</v>
      </c>
      <c r="D86" s="58"/>
      <c r="E86" s="59"/>
      <c r="F86" s="102">
        <f t="shared" si="19"/>
        <v>0</v>
      </c>
      <c r="G86" s="103" t="s">
        <v>16</v>
      </c>
      <c r="H86" s="104" t="s">
        <v>16</v>
      </c>
      <c r="I86" s="103" t="s">
        <v>16</v>
      </c>
      <c r="J86" s="104" t="s">
        <v>16</v>
      </c>
      <c r="K86" s="103" t="s">
        <v>16</v>
      </c>
      <c r="L86" s="105" t="s">
        <v>16</v>
      </c>
      <c r="M86" s="105" t="s">
        <v>16</v>
      </c>
      <c r="N86" s="104" t="s">
        <v>16</v>
      </c>
      <c r="O86" s="103" t="s">
        <v>16</v>
      </c>
      <c r="P86" s="104" t="s">
        <v>16</v>
      </c>
      <c r="Q86" s="106"/>
      <c r="R86" s="60"/>
    </row>
    <row r="87" spans="1:18" s="99" customFormat="1" ht="33" thickBot="1">
      <c r="A87" s="119" t="s">
        <v>347</v>
      </c>
      <c r="B87" s="119">
        <v>66</v>
      </c>
      <c r="C87" s="120" t="s">
        <v>348</v>
      </c>
      <c r="D87" s="58"/>
      <c r="E87" s="59"/>
      <c r="F87" s="102">
        <f t="shared" si="19"/>
        <v>0</v>
      </c>
      <c r="G87" s="103" t="s">
        <v>16</v>
      </c>
      <c r="H87" s="104" t="s">
        <v>16</v>
      </c>
      <c r="I87" s="103" t="s">
        <v>16</v>
      </c>
      <c r="J87" s="104" t="s">
        <v>16</v>
      </c>
      <c r="K87" s="103" t="s">
        <v>16</v>
      </c>
      <c r="L87" s="105" t="s">
        <v>16</v>
      </c>
      <c r="M87" s="105" t="s">
        <v>16</v>
      </c>
      <c r="N87" s="104" t="s">
        <v>16</v>
      </c>
      <c r="O87" s="103" t="s">
        <v>16</v>
      </c>
      <c r="P87" s="104" t="s">
        <v>16</v>
      </c>
      <c r="Q87" s="106"/>
      <c r="R87" s="60"/>
    </row>
    <row r="88" spans="1:18" s="99" customFormat="1" ht="18.75" thickBot="1">
      <c r="A88" s="89">
        <v>14</v>
      </c>
      <c r="B88" s="89">
        <v>15</v>
      </c>
      <c r="C88" s="90" t="s">
        <v>75</v>
      </c>
      <c r="D88" s="91">
        <f>SUM(D89:D101)</f>
        <v>0</v>
      </c>
      <c r="E88" s="92">
        <f>SUM(E89:E101)</f>
        <v>0</v>
      </c>
      <c r="F88" s="93">
        <f t="shared" si="19"/>
        <v>0</v>
      </c>
      <c r="G88" s="94">
        <f>SUM(G89:G101)</f>
        <v>0</v>
      </c>
      <c r="H88" s="95">
        <f aca="true" t="shared" si="23" ref="H88:P88">SUM(H89:H101)</f>
        <v>0</v>
      </c>
      <c r="I88" s="94">
        <f t="shared" si="23"/>
        <v>0</v>
      </c>
      <c r="J88" s="95">
        <f t="shared" si="23"/>
        <v>0</v>
      </c>
      <c r="K88" s="94">
        <f t="shared" si="23"/>
        <v>0</v>
      </c>
      <c r="L88" s="96">
        <f t="shared" si="23"/>
        <v>0</v>
      </c>
      <c r="M88" s="96">
        <f t="shared" si="23"/>
        <v>0</v>
      </c>
      <c r="N88" s="95">
        <f t="shared" si="23"/>
        <v>0</v>
      </c>
      <c r="O88" s="94">
        <f t="shared" si="23"/>
        <v>0</v>
      </c>
      <c r="P88" s="97">
        <f t="shared" si="23"/>
        <v>0</v>
      </c>
      <c r="Q88" s="106"/>
      <c r="R88" s="60">
        <f t="shared" si="21"/>
        <v>0</v>
      </c>
    </row>
    <row r="89" spans="1:18" s="99" customFormat="1" ht="32.25">
      <c r="A89" s="116" t="s">
        <v>349</v>
      </c>
      <c r="B89" s="116">
        <v>67</v>
      </c>
      <c r="C89" s="117" t="s">
        <v>350</v>
      </c>
      <c r="D89" s="58"/>
      <c r="E89" s="59"/>
      <c r="F89" s="102">
        <f t="shared" si="19"/>
        <v>0</v>
      </c>
      <c r="G89" s="103" t="s">
        <v>16</v>
      </c>
      <c r="H89" s="104" t="s">
        <v>16</v>
      </c>
      <c r="I89" s="103" t="s">
        <v>16</v>
      </c>
      <c r="J89" s="104" t="s">
        <v>16</v>
      </c>
      <c r="K89" s="103" t="s">
        <v>16</v>
      </c>
      <c r="L89" s="105" t="s">
        <v>16</v>
      </c>
      <c r="M89" s="105" t="s">
        <v>16</v>
      </c>
      <c r="N89" s="104" t="s">
        <v>16</v>
      </c>
      <c r="O89" s="103" t="s">
        <v>16</v>
      </c>
      <c r="P89" s="104" t="s">
        <v>16</v>
      </c>
      <c r="Q89" s="106"/>
      <c r="R89" s="60"/>
    </row>
    <row r="90" spans="1:18" s="99" customFormat="1" ht="15.75">
      <c r="A90" s="118" t="s">
        <v>351</v>
      </c>
      <c r="B90" s="118">
        <v>68</v>
      </c>
      <c r="C90" s="108" t="s">
        <v>352</v>
      </c>
      <c r="D90" s="58"/>
      <c r="E90" s="59"/>
      <c r="F90" s="102">
        <f t="shared" si="19"/>
        <v>0</v>
      </c>
      <c r="G90" s="103" t="s">
        <v>16</v>
      </c>
      <c r="H90" s="104" t="s">
        <v>16</v>
      </c>
      <c r="I90" s="103" t="s">
        <v>16</v>
      </c>
      <c r="J90" s="104" t="s">
        <v>16</v>
      </c>
      <c r="K90" s="103" t="s">
        <v>16</v>
      </c>
      <c r="L90" s="105" t="s">
        <v>16</v>
      </c>
      <c r="M90" s="105" t="s">
        <v>16</v>
      </c>
      <c r="N90" s="104" t="s">
        <v>16</v>
      </c>
      <c r="O90" s="103" t="s">
        <v>16</v>
      </c>
      <c r="P90" s="104" t="s">
        <v>16</v>
      </c>
      <c r="Q90" s="106"/>
      <c r="R90" s="60"/>
    </row>
    <row r="91" spans="1:18" s="99" customFormat="1" ht="32.25">
      <c r="A91" s="118" t="s">
        <v>353</v>
      </c>
      <c r="B91" s="118">
        <v>69</v>
      </c>
      <c r="C91" s="108" t="s">
        <v>76</v>
      </c>
      <c r="D91" s="58">
        <f aca="true" t="shared" si="24" ref="D91:E101">G91+K91+M91+O91+I91</f>
        <v>0</v>
      </c>
      <c r="E91" s="59">
        <f t="shared" si="24"/>
        <v>0</v>
      </c>
      <c r="F91" s="102">
        <f t="shared" si="19"/>
        <v>0</v>
      </c>
      <c r="G91" s="103"/>
      <c r="H91" s="104"/>
      <c r="I91" s="103"/>
      <c r="J91" s="104"/>
      <c r="K91" s="103"/>
      <c r="L91" s="105"/>
      <c r="M91" s="105"/>
      <c r="N91" s="104"/>
      <c r="O91" s="103"/>
      <c r="P91" s="104"/>
      <c r="Q91" s="106"/>
      <c r="R91" s="60">
        <f t="shared" si="21"/>
        <v>0</v>
      </c>
    </row>
    <row r="92" spans="1:18" s="99" customFormat="1" ht="15.75">
      <c r="A92" s="128" t="s">
        <v>354</v>
      </c>
      <c r="B92" s="118">
        <v>70</v>
      </c>
      <c r="C92" s="108" t="s">
        <v>355</v>
      </c>
      <c r="D92" s="58">
        <f t="shared" si="24"/>
        <v>0</v>
      </c>
      <c r="E92" s="59">
        <f t="shared" si="24"/>
        <v>0</v>
      </c>
      <c r="F92" s="102">
        <f t="shared" si="19"/>
        <v>0</v>
      </c>
      <c r="G92" s="103"/>
      <c r="H92" s="104"/>
      <c r="I92" s="103"/>
      <c r="J92" s="104"/>
      <c r="K92" s="103"/>
      <c r="L92" s="105"/>
      <c r="M92" s="105"/>
      <c r="N92" s="104"/>
      <c r="O92" s="103"/>
      <c r="P92" s="104"/>
      <c r="Q92" s="106"/>
      <c r="R92" s="60">
        <f t="shared" si="21"/>
        <v>0</v>
      </c>
    </row>
    <row r="93" spans="1:18" s="99" customFormat="1" ht="15.75">
      <c r="A93" s="118" t="s">
        <v>356</v>
      </c>
      <c r="B93" s="118">
        <v>71</v>
      </c>
      <c r="C93" s="108" t="s">
        <v>77</v>
      </c>
      <c r="D93" s="58">
        <f t="shared" si="24"/>
        <v>0</v>
      </c>
      <c r="E93" s="59">
        <f t="shared" si="24"/>
        <v>0</v>
      </c>
      <c r="F93" s="102">
        <f t="shared" si="19"/>
        <v>0</v>
      </c>
      <c r="G93" s="103"/>
      <c r="H93" s="104"/>
      <c r="I93" s="103"/>
      <c r="J93" s="104"/>
      <c r="K93" s="103"/>
      <c r="L93" s="105"/>
      <c r="M93" s="105"/>
      <c r="N93" s="104"/>
      <c r="O93" s="103"/>
      <c r="P93" s="104"/>
      <c r="Q93" s="106"/>
      <c r="R93" s="60">
        <f t="shared" si="21"/>
        <v>0</v>
      </c>
    </row>
    <row r="94" spans="1:18" s="99" customFormat="1" ht="15.75">
      <c r="A94" s="118" t="s">
        <v>357</v>
      </c>
      <c r="B94" s="118">
        <v>72</v>
      </c>
      <c r="C94" s="108" t="s">
        <v>78</v>
      </c>
      <c r="D94" s="58">
        <f t="shared" si="24"/>
        <v>0</v>
      </c>
      <c r="E94" s="59">
        <f t="shared" si="24"/>
        <v>0</v>
      </c>
      <c r="F94" s="102">
        <f t="shared" si="19"/>
        <v>0</v>
      </c>
      <c r="G94" s="103"/>
      <c r="H94" s="104"/>
      <c r="I94" s="103"/>
      <c r="J94" s="104"/>
      <c r="K94" s="103"/>
      <c r="L94" s="105"/>
      <c r="M94" s="105"/>
      <c r="N94" s="104"/>
      <c r="O94" s="103"/>
      <c r="P94" s="104"/>
      <c r="Q94" s="106"/>
      <c r="R94" s="60">
        <f t="shared" si="21"/>
        <v>0</v>
      </c>
    </row>
    <row r="95" spans="1:18" s="99" customFormat="1" ht="32.25">
      <c r="A95" s="118" t="s">
        <v>358</v>
      </c>
      <c r="B95" s="118">
        <v>73</v>
      </c>
      <c r="C95" s="108" t="s">
        <v>79</v>
      </c>
      <c r="D95" s="58">
        <f t="shared" si="24"/>
        <v>0</v>
      </c>
      <c r="E95" s="59">
        <f t="shared" si="24"/>
        <v>0</v>
      </c>
      <c r="F95" s="102">
        <f t="shared" si="19"/>
        <v>0</v>
      </c>
      <c r="G95" s="103"/>
      <c r="H95" s="104"/>
      <c r="I95" s="103"/>
      <c r="J95" s="104"/>
      <c r="K95" s="103"/>
      <c r="L95" s="105"/>
      <c r="M95" s="105"/>
      <c r="N95" s="104"/>
      <c r="O95" s="103"/>
      <c r="P95" s="104"/>
      <c r="Q95" s="106"/>
      <c r="R95" s="60">
        <f t="shared" si="21"/>
        <v>0</v>
      </c>
    </row>
    <row r="96" spans="1:18" s="99" customFormat="1" ht="15.75">
      <c r="A96" s="118" t="s">
        <v>359</v>
      </c>
      <c r="B96" s="118">
        <v>74</v>
      </c>
      <c r="C96" s="108" t="s">
        <v>80</v>
      </c>
      <c r="D96" s="58">
        <f t="shared" si="24"/>
        <v>0</v>
      </c>
      <c r="E96" s="59">
        <f t="shared" si="24"/>
        <v>0</v>
      </c>
      <c r="F96" s="102">
        <f t="shared" si="19"/>
        <v>0</v>
      </c>
      <c r="G96" s="103"/>
      <c r="H96" s="104"/>
      <c r="I96" s="103"/>
      <c r="J96" s="104"/>
      <c r="K96" s="103"/>
      <c r="L96" s="105"/>
      <c r="M96" s="105"/>
      <c r="N96" s="104"/>
      <c r="O96" s="103"/>
      <c r="P96" s="104"/>
      <c r="Q96" s="106"/>
      <c r="R96" s="60">
        <f t="shared" si="21"/>
        <v>0</v>
      </c>
    </row>
    <row r="97" spans="1:18" s="99" customFormat="1" ht="32.25">
      <c r="A97" s="118" t="s">
        <v>360</v>
      </c>
      <c r="B97" s="118">
        <v>75</v>
      </c>
      <c r="C97" s="129" t="s">
        <v>361</v>
      </c>
      <c r="D97" s="58">
        <f t="shared" si="24"/>
        <v>0</v>
      </c>
      <c r="E97" s="59">
        <f t="shared" si="24"/>
        <v>0</v>
      </c>
      <c r="F97" s="102">
        <f t="shared" si="19"/>
        <v>0</v>
      </c>
      <c r="G97" s="103"/>
      <c r="H97" s="104"/>
      <c r="I97" s="103"/>
      <c r="J97" s="104"/>
      <c r="K97" s="103"/>
      <c r="L97" s="105"/>
      <c r="M97" s="105"/>
      <c r="N97" s="104"/>
      <c r="O97" s="103"/>
      <c r="P97" s="104"/>
      <c r="Q97" s="106"/>
      <c r="R97" s="60">
        <f t="shared" si="21"/>
        <v>0</v>
      </c>
    </row>
    <row r="98" spans="1:18" s="99" customFormat="1" ht="15.75">
      <c r="A98" s="118" t="s">
        <v>362</v>
      </c>
      <c r="B98" s="118">
        <v>76</v>
      </c>
      <c r="C98" s="129" t="s">
        <v>363</v>
      </c>
      <c r="D98" s="58"/>
      <c r="E98" s="59"/>
      <c r="F98" s="102">
        <f t="shared" si="19"/>
        <v>0</v>
      </c>
      <c r="G98" s="103" t="s">
        <v>16</v>
      </c>
      <c r="H98" s="104" t="s">
        <v>16</v>
      </c>
      <c r="I98" s="103" t="s">
        <v>16</v>
      </c>
      <c r="J98" s="104" t="s">
        <v>16</v>
      </c>
      <c r="K98" s="103" t="s">
        <v>16</v>
      </c>
      <c r="L98" s="105" t="s">
        <v>16</v>
      </c>
      <c r="M98" s="105" t="s">
        <v>16</v>
      </c>
      <c r="N98" s="104" t="s">
        <v>16</v>
      </c>
      <c r="O98" s="103" t="s">
        <v>16</v>
      </c>
      <c r="P98" s="104" t="s">
        <v>16</v>
      </c>
      <c r="Q98" s="106"/>
      <c r="R98" s="60"/>
    </row>
    <row r="99" spans="1:18" s="99" customFormat="1" ht="32.25">
      <c r="A99" s="118" t="s">
        <v>364</v>
      </c>
      <c r="B99" s="118">
        <v>77</v>
      </c>
      <c r="C99" s="129" t="s">
        <v>365</v>
      </c>
      <c r="D99" s="58"/>
      <c r="E99" s="59"/>
      <c r="F99" s="102">
        <f t="shared" si="19"/>
        <v>0</v>
      </c>
      <c r="G99" s="103" t="s">
        <v>16</v>
      </c>
      <c r="H99" s="104" t="s">
        <v>16</v>
      </c>
      <c r="I99" s="103" t="s">
        <v>16</v>
      </c>
      <c r="J99" s="104" t="s">
        <v>16</v>
      </c>
      <c r="K99" s="103" t="s">
        <v>16</v>
      </c>
      <c r="L99" s="105" t="s">
        <v>16</v>
      </c>
      <c r="M99" s="105" t="s">
        <v>16</v>
      </c>
      <c r="N99" s="104" t="s">
        <v>16</v>
      </c>
      <c r="O99" s="103" t="s">
        <v>16</v>
      </c>
      <c r="P99" s="104" t="s">
        <v>16</v>
      </c>
      <c r="Q99" s="106"/>
      <c r="R99" s="60"/>
    </row>
    <row r="100" spans="1:18" s="99" customFormat="1" ht="32.25">
      <c r="A100" s="118" t="s">
        <v>366</v>
      </c>
      <c r="B100" s="118">
        <v>78</v>
      </c>
      <c r="C100" s="129" t="s">
        <v>367</v>
      </c>
      <c r="D100" s="58"/>
      <c r="E100" s="59"/>
      <c r="F100" s="102">
        <f t="shared" si="19"/>
        <v>0</v>
      </c>
      <c r="G100" s="103" t="s">
        <v>16</v>
      </c>
      <c r="H100" s="104" t="s">
        <v>16</v>
      </c>
      <c r="I100" s="103" t="s">
        <v>16</v>
      </c>
      <c r="J100" s="104" t="s">
        <v>16</v>
      </c>
      <c r="K100" s="103" t="s">
        <v>16</v>
      </c>
      <c r="L100" s="105" t="s">
        <v>16</v>
      </c>
      <c r="M100" s="105" t="s">
        <v>16</v>
      </c>
      <c r="N100" s="104" t="s">
        <v>16</v>
      </c>
      <c r="O100" s="103" t="s">
        <v>16</v>
      </c>
      <c r="P100" s="104" t="s">
        <v>16</v>
      </c>
      <c r="Q100" s="106"/>
      <c r="R100" s="60"/>
    </row>
    <row r="101" spans="1:18" s="99" customFormat="1" ht="16.5" thickBot="1">
      <c r="A101" s="118" t="s">
        <v>368</v>
      </c>
      <c r="B101" s="119">
        <v>79</v>
      </c>
      <c r="C101" s="120" t="s">
        <v>81</v>
      </c>
      <c r="D101" s="58">
        <f t="shared" si="24"/>
        <v>0</v>
      </c>
      <c r="E101" s="59">
        <f t="shared" si="24"/>
        <v>0</v>
      </c>
      <c r="F101" s="102">
        <f t="shared" si="19"/>
        <v>0</v>
      </c>
      <c r="G101" s="103"/>
      <c r="H101" s="104"/>
      <c r="I101" s="103"/>
      <c r="J101" s="104"/>
      <c r="K101" s="103"/>
      <c r="L101" s="105"/>
      <c r="M101" s="105"/>
      <c r="N101" s="104"/>
      <c r="O101" s="103"/>
      <c r="P101" s="104"/>
      <c r="Q101" s="106"/>
      <c r="R101" s="60">
        <f t="shared" si="21"/>
        <v>0</v>
      </c>
    </row>
    <row r="102" spans="1:18" s="99" customFormat="1" ht="18.75" thickBot="1">
      <c r="A102" s="89">
        <v>15</v>
      </c>
      <c r="B102" s="89">
        <v>16</v>
      </c>
      <c r="C102" s="90" t="s">
        <v>207</v>
      </c>
      <c r="D102" s="91">
        <f>SUM(D103:D112)</f>
        <v>0</v>
      </c>
      <c r="E102" s="92">
        <f>SUM(E103:E112)</f>
        <v>0</v>
      </c>
      <c r="F102" s="93">
        <f t="shared" si="19"/>
        <v>0</v>
      </c>
      <c r="G102" s="94">
        <f>SUM(G103:G112)</f>
        <v>0</v>
      </c>
      <c r="H102" s="95">
        <f aca="true" t="shared" si="25" ref="H102:P102">SUM(H103:H112)</f>
        <v>0</v>
      </c>
      <c r="I102" s="94">
        <f t="shared" si="25"/>
        <v>0</v>
      </c>
      <c r="J102" s="95">
        <f t="shared" si="25"/>
        <v>0</v>
      </c>
      <c r="K102" s="94">
        <f t="shared" si="25"/>
        <v>0</v>
      </c>
      <c r="L102" s="96">
        <f t="shared" si="25"/>
        <v>0</v>
      </c>
      <c r="M102" s="96">
        <f t="shared" si="25"/>
        <v>0</v>
      </c>
      <c r="N102" s="95">
        <f t="shared" si="25"/>
        <v>0</v>
      </c>
      <c r="O102" s="94">
        <f t="shared" si="25"/>
        <v>0</v>
      </c>
      <c r="P102" s="97">
        <f t="shared" si="25"/>
        <v>0</v>
      </c>
      <c r="Q102" s="106"/>
      <c r="R102" s="60">
        <f t="shared" si="21"/>
        <v>0</v>
      </c>
    </row>
    <row r="103" spans="1:18" s="99" customFormat="1" ht="32.25">
      <c r="A103" s="100" t="s">
        <v>369</v>
      </c>
      <c r="B103" s="100">
        <v>80</v>
      </c>
      <c r="C103" s="117" t="s">
        <v>71</v>
      </c>
      <c r="D103" s="58">
        <f aca="true" t="shared" si="26" ref="D103:E112">G103+K103+M103+O103+I103</f>
        <v>0</v>
      </c>
      <c r="E103" s="59">
        <f t="shared" si="26"/>
        <v>0</v>
      </c>
      <c r="F103" s="102">
        <f t="shared" si="19"/>
        <v>0</v>
      </c>
      <c r="G103" s="103"/>
      <c r="H103" s="104"/>
      <c r="I103" s="103"/>
      <c r="J103" s="104"/>
      <c r="K103" s="103"/>
      <c r="L103" s="105"/>
      <c r="M103" s="105"/>
      <c r="N103" s="104"/>
      <c r="O103" s="103"/>
      <c r="P103" s="104"/>
      <c r="Q103" s="106"/>
      <c r="R103" s="60">
        <f t="shared" si="21"/>
        <v>0</v>
      </c>
    </row>
    <row r="104" spans="1:18" s="99" customFormat="1" ht="32.25">
      <c r="A104" s="107" t="s">
        <v>370</v>
      </c>
      <c r="B104" s="107">
        <v>81</v>
      </c>
      <c r="C104" s="108" t="s">
        <v>72</v>
      </c>
      <c r="D104" s="58">
        <f t="shared" si="26"/>
        <v>0</v>
      </c>
      <c r="E104" s="59">
        <f t="shared" si="26"/>
        <v>0</v>
      </c>
      <c r="F104" s="102">
        <f t="shared" si="19"/>
        <v>0</v>
      </c>
      <c r="G104" s="103"/>
      <c r="H104" s="104"/>
      <c r="I104" s="103"/>
      <c r="J104" s="104"/>
      <c r="K104" s="103"/>
      <c r="L104" s="105"/>
      <c r="M104" s="105"/>
      <c r="N104" s="104"/>
      <c r="O104" s="103"/>
      <c r="P104" s="104"/>
      <c r="Q104" s="106"/>
      <c r="R104" s="60">
        <f t="shared" si="21"/>
        <v>0</v>
      </c>
    </row>
    <row r="105" spans="1:18" s="99" customFormat="1" ht="15.75">
      <c r="A105" s="107" t="s">
        <v>371</v>
      </c>
      <c r="B105" s="107">
        <v>82</v>
      </c>
      <c r="C105" s="108" t="s">
        <v>73</v>
      </c>
      <c r="D105" s="58">
        <f t="shared" si="26"/>
        <v>0</v>
      </c>
      <c r="E105" s="59">
        <f t="shared" si="26"/>
        <v>0</v>
      </c>
      <c r="F105" s="102">
        <f t="shared" si="19"/>
        <v>0</v>
      </c>
      <c r="G105" s="103"/>
      <c r="H105" s="104"/>
      <c r="I105" s="103"/>
      <c r="J105" s="104"/>
      <c r="K105" s="103"/>
      <c r="L105" s="105"/>
      <c r="M105" s="105"/>
      <c r="N105" s="104"/>
      <c r="O105" s="103"/>
      <c r="P105" s="104"/>
      <c r="Q105" s="106"/>
      <c r="R105" s="60">
        <f t="shared" si="21"/>
        <v>0</v>
      </c>
    </row>
    <row r="106" spans="1:18" s="99" customFormat="1" ht="15.75">
      <c r="A106" s="107" t="s">
        <v>372</v>
      </c>
      <c r="B106" s="107">
        <v>83</v>
      </c>
      <c r="C106" s="130" t="s">
        <v>210</v>
      </c>
      <c r="D106" s="58">
        <f t="shared" si="26"/>
        <v>0</v>
      </c>
      <c r="E106" s="59">
        <f t="shared" si="26"/>
        <v>0</v>
      </c>
      <c r="F106" s="102">
        <f t="shared" si="19"/>
        <v>0</v>
      </c>
      <c r="G106" s="103"/>
      <c r="H106" s="104"/>
      <c r="I106" s="103"/>
      <c r="J106" s="104"/>
      <c r="K106" s="103"/>
      <c r="L106" s="105"/>
      <c r="M106" s="105"/>
      <c r="N106" s="104"/>
      <c r="O106" s="103"/>
      <c r="P106" s="104"/>
      <c r="Q106" s="106"/>
      <c r="R106" s="60">
        <f t="shared" si="21"/>
        <v>0</v>
      </c>
    </row>
    <row r="107" spans="1:18" s="99" customFormat="1" ht="32.25">
      <c r="A107" s="118" t="s">
        <v>373</v>
      </c>
      <c r="B107" s="118">
        <v>84</v>
      </c>
      <c r="C107" s="108" t="s">
        <v>374</v>
      </c>
      <c r="D107" s="58"/>
      <c r="E107" s="59"/>
      <c r="F107" s="102">
        <f t="shared" si="19"/>
        <v>0</v>
      </c>
      <c r="G107" s="103" t="s">
        <v>16</v>
      </c>
      <c r="H107" s="104" t="s">
        <v>16</v>
      </c>
      <c r="I107" s="103" t="s">
        <v>16</v>
      </c>
      <c r="J107" s="104" t="s">
        <v>16</v>
      </c>
      <c r="K107" s="103" t="s">
        <v>16</v>
      </c>
      <c r="L107" s="105" t="s">
        <v>16</v>
      </c>
      <c r="M107" s="105" t="s">
        <v>16</v>
      </c>
      <c r="N107" s="104" t="s">
        <v>16</v>
      </c>
      <c r="O107" s="103" t="s">
        <v>16</v>
      </c>
      <c r="P107" s="104" t="s">
        <v>16</v>
      </c>
      <c r="Q107" s="106"/>
      <c r="R107" s="60"/>
    </row>
    <row r="108" spans="1:18" s="99" customFormat="1" ht="32.25">
      <c r="A108" s="118" t="s">
        <v>375</v>
      </c>
      <c r="B108" s="118">
        <v>85</v>
      </c>
      <c r="C108" s="108" t="s">
        <v>376</v>
      </c>
      <c r="D108" s="58"/>
      <c r="E108" s="59"/>
      <c r="F108" s="102">
        <f t="shared" si="19"/>
        <v>0</v>
      </c>
      <c r="G108" s="103" t="s">
        <v>16</v>
      </c>
      <c r="H108" s="104" t="s">
        <v>16</v>
      </c>
      <c r="I108" s="103" t="s">
        <v>16</v>
      </c>
      <c r="J108" s="104" t="s">
        <v>16</v>
      </c>
      <c r="K108" s="103" t="s">
        <v>16</v>
      </c>
      <c r="L108" s="105" t="s">
        <v>16</v>
      </c>
      <c r="M108" s="105" t="s">
        <v>16</v>
      </c>
      <c r="N108" s="104" t="s">
        <v>16</v>
      </c>
      <c r="O108" s="103" t="s">
        <v>16</v>
      </c>
      <c r="P108" s="104" t="s">
        <v>16</v>
      </c>
      <c r="Q108" s="106"/>
      <c r="R108" s="60"/>
    </row>
    <row r="109" spans="1:18" s="99" customFormat="1" ht="32.25">
      <c r="A109" s="118" t="s">
        <v>377</v>
      </c>
      <c r="B109" s="118">
        <v>86</v>
      </c>
      <c r="C109" s="108" t="s">
        <v>378</v>
      </c>
      <c r="D109" s="58"/>
      <c r="E109" s="59"/>
      <c r="F109" s="102">
        <f t="shared" si="19"/>
        <v>0</v>
      </c>
      <c r="G109" s="103" t="s">
        <v>16</v>
      </c>
      <c r="H109" s="104" t="s">
        <v>16</v>
      </c>
      <c r="I109" s="103" t="s">
        <v>16</v>
      </c>
      <c r="J109" s="104" t="s">
        <v>16</v>
      </c>
      <c r="K109" s="103" t="s">
        <v>16</v>
      </c>
      <c r="L109" s="105" t="s">
        <v>16</v>
      </c>
      <c r="M109" s="105" t="s">
        <v>16</v>
      </c>
      <c r="N109" s="104" t="s">
        <v>16</v>
      </c>
      <c r="O109" s="103" t="s">
        <v>16</v>
      </c>
      <c r="P109" s="104" t="s">
        <v>16</v>
      </c>
      <c r="Q109" s="106"/>
      <c r="R109" s="60"/>
    </row>
    <row r="110" spans="1:18" s="99" customFormat="1" ht="32.25">
      <c r="A110" s="118" t="s">
        <v>379</v>
      </c>
      <c r="B110" s="118">
        <v>87</v>
      </c>
      <c r="C110" s="108" t="s">
        <v>380</v>
      </c>
      <c r="D110" s="58"/>
      <c r="E110" s="59"/>
      <c r="F110" s="102">
        <f t="shared" si="19"/>
        <v>0</v>
      </c>
      <c r="G110" s="103" t="s">
        <v>16</v>
      </c>
      <c r="H110" s="104" t="s">
        <v>16</v>
      </c>
      <c r="I110" s="103" t="s">
        <v>16</v>
      </c>
      <c r="J110" s="104" t="s">
        <v>16</v>
      </c>
      <c r="K110" s="103" t="s">
        <v>16</v>
      </c>
      <c r="L110" s="105" t="s">
        <v>16</v>
      </c>
      <c r="M110" s="105" t="s">
        <v>16</v>
      </c>
      <c r="N110" s="104" t="s">
        <v>16</v>
      </c>
      <c r="O110" s="103" t="s">
        <v>16</v>
      </c>
      <c r="P110" s="104" t="s">
        <v>16</v>
      </c>
      <c r="Q110" s="106"/>
      <c r="R110" s="60"/>
    </row>
    <row r="111" spans="1:18" s="99" customFormat="1" ht="32.25">
      <c r="A111" s="118" t="s">
        <v>381</v>
      </c>
      <c r="B111" s="118">
        <v>88</v>
      </c>
      <c r="C111" s="108" t="s">
        <v>382</v>
      </c>
      <c r="D111" s="58"/>
      <c r="E111" s="59"/>
      <c r="F111" s="102">
        <f t="shared" si="19"/>
        <v>0</v>
      </c>
      <c r="G111" s="103" t="s">
        <v>16</v>
      </c>
      <c r="H111" s="104" t="s">
        <v>16</v>
      </c>
      <c r="I111" s="103" t="s">
        <v>16</v>
      </c>
      <c r="J111" s="104" t="s">
        <v>16</v>
      </c>
      <c r="K111" s="103" t="s">
        <v>16</v>
      </c>
      <c r="L111" s="105" t="s">
        <v>16</v>
      </c>
      <c r="M111" s="105" t="s">
        <v>16</v>
      </c>
      <c r="N111" s="104" t="s">
        <v>16</v>
      </c>
      <c r="O111" s="103" t="s">
        <v>16</v>
      </c>
      <c r="P111" s="104" t="s">
        <v>16</v>
      </c>
      <c r="Q111" s="106"/>
      <c r="R111" s="60"/>
    </row>
    <row r="112" spans="1:18" s="99" customFormat="1" ht="33" thickBot="1">
      <c r="A112" s="115" t="s">
        <v>383</v>
      </c>
      <c r="B112" s="115">
        <v>89</v>
      </c>
      <c r="C112" s="120" t="s">
        <v>74</v>
      </c>
      <c r="D112" s="58">
        <f t="shared" si="26"/>
        <v>0</v>
      </c>
      <c r="E112" s="59">
        <f t="shared" si="26"/>
        <v>0</v>
      </c>
      <c r="F112" s="102">
        <f t="shared" si="19"/>
        <v>0</v>
      </c>
      <c r="G112" s="103"/>
      <c r="H112" s="104"/>
      <c r="I112" s="103"/>
      <c r="J112" s="104"/>
      <c r="K112" s="103"/>
      <c r="L112" s="105"/>
      <c r="M112" s="105"/>
      <c r="N112" s="104"/>
      <c r="O112" s="103"/>
      <c r="P112" s="104"/>
      <c r="Q112" s="106"/>
      <c r="R112" s="60">
        <f t="shared" si="21"/>
        <v>0</v>
      </c>
    </row>
    <row r="113" spans="1:18" s="99" customFormat="1" ht="18.75" thickBot="1">
      <c r="A113" s="89" t="s">
        <v>101</v>
      </c>
      <c r="B113" s="89">
        <v>17</v>
      </c>
      <c r="C113" s="90" t="s">
        <v>165</v>
      </c>
      <c r="D113" s="91">
        <f>SUM(D114:D120)</f>
        <v>0</v>
      </c>
      <c r="E113" s="92">
        <f>SUM(E114:E120)</f>
        <v>0</v>
      </c>
      <c r="F113" s="93">
        <f t="shared" si="19"/>
        <v>0</v>
      </c>
      <c r="G113" s="94">
        <f>SUM(G114:G120)</f>
        <v>0</v>
      </c>
      <c r="H113" s="95">
        <f aca="true" t="shared" si="27" ref="H113:P113">SUM(H114:H120)</f>
        <v>0</v>
      </c>
      <c r="I113" s="94">
        <f t="shared" si="27"/>
        <v>0</v>
      </c>
      <c r="J113" s="95">
        <f t="shared" si="27"/>
        <v>0</v>
      </c>
      <c r="K113" s="94">
        <f t="shared" si="27"/>
        <v>0</v>
      </c>
      <c r="L113" s="96">
        <f t="shared" si="27"/>
        <v>0</v>
      </c>
      <c r="M113" s="96">
        <f t="shared" si="27"/>
        <v>0</v>
      </c>
      <c r="N113" s="95">
        <f t="shared" si="27"/>
        <v>0</v>
      </c>
      <c r="O113" s="94">
        <f t="shared" si="27"/>
        <v>0</v>
      </c>
      <c r="P113" s="97">
        <f t="shared" si="27"/>
        <v>0</v>
      </c>
      <c r="Q113" s="106"/>
      <c r="R113" s="60">
        <f t="shared" si="21"/>
        <v>0</v>
      </c>
    </row>
    <row r="114" spans="1:18" s="99" customFormat="1" ht="32.25">
      <c r="A114" s="100" t="s">
        <v>384</v>
      </c>
      <c r="B114" s="100">
        <v>90</v>
      </c>
      <c r="C114" s="117" t="s">
        <v>167</v>
      </c>
      <c r="D114" s="58"/>
      <c r="E114" s="59"/>
      <c r="F114" s="102">
        <f t="shared" si="19"/>
        <v>0</v>
      </c>
      <c r="G114" s="103" t="s">
        <v>16</v>
      </c>
      <c r="H114" s="104" t="s">
        <v>16</v>
      </c>
      <c r="I114" s="103" t="s">
        <v>16</v>
      </c>
      <c r="J114" s="104" t="s">
        <v>16</v>
      </c>
      <c r="K114" s="103" t="s">
        <v>16</v>
      </c>
      <c r="L114" s="105" t="s">
        <v>16</v>
      </c>
      <c r="M114" s="105" t="s">
        <v>16</v>
      </c>
      <c r="N114" s="104" t="s">
        <v>16</v>
      </c>
      <c r="O114" s="103" t="s">
        <v>16</v>
      </c>
      <c r="P114" s="104" t="s">
        <v>16</v>
      </c>
      <c r="Q114" s="106"/>
      <c r="R114" s="60"/>
    </row>
    <row r="115" spans="1:18" s="99" customFormat="1" ht="32.25">
      <c r="A115" s="107" t="s">
        <v>385</v>
      </c>
      <c r="B115" s="107">
        <v>91</v>
      </c>
      <c r="C115" s="108" t="s">
        <v>168</v>
      </c>
      <c r="D115" s="58"/>
      <c r="E115" s="59"/>
      <c r="F115" s="102">
        <f t="shared" si="19"/>
        <v>0</v>
      </c>
      <c r="G115" s="103" t="s">
        <v>16</v>
      </c>
      <c r="H115" s="104" t="s">
        <v>16</v>
      </c>
      <c r="I115" s="103" t="s">
        <v>16</v>
      </c>
      <c r="J115" s="104" t="s">
        <v>16</v>
      </c>
      <c r="K115" s="103" t="s">
        <v>16</v>
      </c>
      <c r="L115" s="105" t="s">
        <v>16</v>
      </c>
      <c r="M115" s="105" t="s">
        <v>16</v>
      </c>
      <c r="N115" s="104" t="s">
        <v>16</v>
      </c>
      <c r="O115" s="103" t="s">
        <v>16</v>
      </c>
      <c r="P115" s="104" t="s">
        <v>16</v>
      </c>
      <c r="Q115" s="106"/>
      <c r="R115" s="60"/>
    </row>
    <row r="116" spans="1:18" s="99" customFormat="1" ht="65.25">
      <c r="A116" s="107" t="s">
        <v>386</v>
      </c>
      <c r="B116" s="107">
        <v>92</v>
      </c>
      <c r="C116" s="108" t="s">
        <v>220</v>
      </c>
      <c r="D116" s="58"/>
      <c r="E116" s="59"/>
      <c r="F116" s="102">
        <f t="shared" si="19"/>
        <v>0</v>
      </c>
      <c r="G116" s="103" t="s">
        <v>16</v>
      </c>
      <c r="H116" s="104" t="s">
        <v>16</v>
      </c>
      <c r="I116" s="103" t="s">
        <v>16</v>
      </c>
      <c r="J116" s="104" t="s">
        <v>16</v>
      </c>
      <c r="K116" s="103" t="s">
        <v>16</v>
      </c>
      <c r="L116" s="105" t="s">
        <v>16</v>
      </c>
      <c r="M116" s="105" t="s">
        <v>16</v>
      </c>
      <c r="N116" s="104" t="s">
        <v>16</v>
      </c>
      <c r="O116" s="103" t="s">
        <v>16</v>
      </c>
      <c r="P116" s="104" t="s">
        <v>16</v>
      </c>
      <c r="Q116" s="106"/>
      <c r="R116" s="60"/>
    </row>
    <row r="117" spans="1:18" s="99" customFormat="1" ht="32.25">
      <c r="A117" s="107" t="s">
        <v>387</v>
      </c>
      <c r="B117" s="107">
        <v>93</v>
      </c>
      <c r="C117" s="108" t="s">
        <v>166</v>
      </c>
      <c r="D117" s="58"/>
      <c r="E117" s="59"/>
      <c r="F117" s="102">
        <f t="shared" si="19"/>
        <v>0</v>
      </c>
      <c r="G117" s="103" t="s">
        <v>16</v>
      </c>
      <c r="H117" s="104" t="s">
        <v>16</v>
      </c>
      <c r="I117" s="103" t="s">
        <v>16</v>
      </c>
      <c r="J117" s="104" t="s">
        <v>16</v>
      </c>
      <c r="K117" s="103" t="s">
        <v>16</v>
      </c>
      <c r="L117" s="105" t="s">
        <v>16</v>
      </c>
      <c r="M117" s="105" t="s">
        <v>16</v>
      </c>
      <c r="N117" s="104" t="s">
        <v>16</v>
      </c>
      <c r="O117" s="103" t="s">
        <v>16</v>
      </c>
      <c r="P117" s="104" t="s">
        <v>16</v>
      </c>
      <c r="Q117" s="106"/>
      <c r="R117" s="60"/>
    </row>
    <row r="118" spans="1:18" s="99" customFormat="1" ht="32.25">
      <c r="A118" s="107" t="s">
        <v>388</v>
      </c>
      <c r="B118" s="107">
        <v>94</v>
      </c>
      <c r="C118" s="108" t="s">
        <v>389</v>
      </c>
      <c r="D118" s="58">
        <f aca="true" t="shared" si="28" ref="D118:E120">G118+K118+M118+O118+I118</f>
        <v>0</v>
      </c>
      <c r="E118" s="59">
        <f t="shared" si="28"/>
        <v>0</v>
      </c>
      <c r="F118" s="102">
        <f t="shared" si="19"/>
        <v>0</v>
      </c>
      <c r="G118" s="103"/>
      <c r="H118" s="104"/>
      <c r="I118" s="103"/>
      <c r="J118" s="104"/>
      <c r="K118" s="103"/>
      <c r="L118" s="105"/>
      <c r="M118" s="105"/>
      <c r="N118" s="104"/>
      <c r="O118" s="103"/>
      <c r="P118" s="104"/>
      <c r="Q118" s="106"/>
      <c r="R118" s="60">
        <f t="shared" si="21"/>
        <v>0</v>
      </c>
    </row>
    <row r="119" spans="1:18" s="99" customFormat="1" ht="32.25">
      <c r="A119" s="107" t="s">
        <v>390</v>
      </c>
      <c r="B119" s="107">
        <v>95</v>
      </c>
      <c r="C119" s="108" t="s">
        <v>391</v>
      </c>
      <c r="D119" s="58">
        <f t="shared" si="28"/>
        <v>0</v>
      </c>
      <c r="E119" s="59">
        <f t="shared" si="28"/>
        <v>0</v>
      </c>
      <c r="F119" s="102">
        <f t="shared" si="19"/>
        <v>0</v>
      </c>
      <c r="G119" s="103"/>
      <c r="H119" s="104"/>
      <c r="I119" s="103"/>
      <c r="J119" s="104"/>
      <c r="K119" s="103"/>
      <c r="L119" s="105"/>
      <c r="M119" s="105"/>
      <c r="N119" s="104"/>
      <c r="O119" s="103"/>
      <c r="P119" s="104"/>
      <c r="Q119" s="106"/>
      <c r="R119" s="60">
        <f t="shared" si="21"/>
        <v>0</v>
      </c>
    </row>
    <row r="120" spans="1:18" s="99" customFormat="1" ht="33" thickBot="1">
      <c r="A120" s="115" t="s">
        <v>392</v>
      </c>
      <c r="B120" s="115">
        <v>96</v>
      </c>
      <c r="C120" s="120" t="s">
        <v>393</v>
      </c>
      <c r="D120" s="58">
        <f t="shared" si="28"/>
        <v>0</v>
      </c>
      <c r="E120" s="59">
        <f t="shared" si="28"/>
        <v>0</v>
      </c>
      <c r="F120" s="102">
        <f t="shared" si="19"/>
        <v>0</v>
      </c>
      <c r="G120" s="103"/>
      <c r="H120" s="104"/>
      <c r="I120" s="103"/>
      <c r="J120" s="104"/>
      <c r="K120" s="103"/>
      <c r="L120" s="105"/>
      <c r="M120" s="105"/>
      <c r="N120" s="104"/>
      <c r="O120" s="103"/>
      <c r="P120" s="104"/>
      <c r="Q120" s="106"/>
      <c r="R120" s="60">
        <f t="shared" si="21"/>
        <v>0</v>
      </c>
    </row>
    <row r="121" spans="1:18" s="99" customFormat="1" ht="18.75" thickBot="1">
      <c r="A121" s="89" t="s">
        <v>105</v>
      </c>
      <c r="B121" s="89">
        <v>18</v>
      </c>
      <c r="C121" s="90" t="s">
        <v>84</v>
      </c>
      <c r="D121" s="91">
        <f>SUM(D122:D126)</f>
        <v>0</v>
      </c>
      <c r="E121" s="92">
        <f>SUM(E122:E126)</f>
        <v>0</v>
      </c>
      <c r="F121" s="93">
        <f t="shared" si="19"/>
        <v>0</v>
      </c>
      <c r="G121" s="94">
        <f>SUM(G122:G126)</f>
        <v>0</v>
      </c>
      <c r="H121" s="95">
        <f aca="true" t="shared" si="29" ref="H121:P121">SUM(H122:H126)</f>
        <v>0</v>
      </c>
      <c r="I121" s="94">
        <f t="shared" si="29"/>
        <v>0</v>
      </c>
      <c r="J121" s="95">
        <f t="shared" si="29"/>
        <v>0</v>
      </c>
      <c r="K121" s="94">
        <f t="shared" si="29"/>
        <v>0</v>
      </c>
      <c r="L121" s="96">
        <f t="shared" si="29"/>
        <v>0</v>
      </c>
      <c r="M121" s="96">
        <f t="shared" si="29"/>
        <v>0</v>
      </c>
      <c r="N121" s="95">
        <f t="shared" si="29"/>
        <v>0</v>
      </c>
      <c r="O121" s="94">
        <f t="shared" si="29"/>
        <v>0</v>
      </c>
      <c r="P121" s="97">
        <f t="shared" si="29"/>
        <v>0</v>
      </c>
      <c r="Q121" s="106"/>
      <c r="R121" s="60">
        <f t="shared" si="21"/>
        <v>0</v>
      </c>
    </row>
    <row r="122" spans="1:18" s="99" customFormat="1" ht="15.75">
      <c r="A122" s="116" t="s">
        <v>394</v>
      </c>
      <c r="B122" s="116">
        <v>97</v>
      </c>
      <c r="C122" s="117" t="s">
        <v>395</v>
      </c>
      <c r="D122" s="58">
        <f aca="true" t="shared" si="30" ref="D122:E126">G122+K122+M122+O122+I122</f>
        <v>0</v>
      </c>
      <c r="E122" s="59">
        <f t="shared" si="30"/>
        <v>0</v>
      </c>
      <c r="F122" s="102">
        <f t="shared" si="19"/>
        <v>0</v>
      </c>
      <c r="G122" s="103"/>
      <c r="H122" s="104"/>
      <c r="I122" s="103"/>
      <c r="J122" s="104"/>
      <c r="K122" s="103"/>
      <c r="L122" s="105"/>
      <c r="M122" s="105"/>
      <c r="N122" s="104"/>
      <c r="O122" s="103"/>
      <c r="P122" s="104"/>
      <c r="Q122" s="106"/>
      <c r="R122" s="60">
        <f t="shared" si="21"/>
        <v>0</v>
      </c>
    </row>
    <row r="123" spans="1:18" s="99" customFormat="1" ht="15.75">
      <c r="A123" s="118" t="s">
        <v>396</v>
      </c>
      <c r="B123" s="118">
        <v>98</v>
      </c>
      <c r="C123" s="108" t="s">
        <v>397</v>
      </c>
      <c r="D123" s="58"/>
      <c r="E123" s="59"/>
      <c r="F123" s="110">
        <f t="shared" si="19"/>
        <v>0</v>
      </c>
      <c r="G123" s="103" t="s">
        <v>16</v>
      </c>
      <c r="H123" s="104" t="s">
        <v>16</v>
      </c>
      <c r="I123" s="103" t="s">
        <v>16</v>
      </c>
      <c r="J123" s="104" t="s">
        <v>16</v>
      </c>
      <c r="K123" s="103" t="s">
        <v>16</v>
      </c>
      <c r="L123" s="105" t="s">
        <v>16</v>
      </c>
      <c r="M123" s="105" t="s">
        <v>16</v>
      </c>
      <c r="N123" s="104" t="s">
        <v>16</v>
      </c>
      <c r="O123" s="103" t="s">
        <v>16</v>
      </c>
      <c r="P123" s="104" t="s">
        <v>16</v>
      </c>
      <c r="Q123" s="106"/>
      <c r="R123" s="60"/>
    </row>
    <row r="124" spans="1:18" s="99" customFormat="1" ht="15.75">
      <c r="A124" s="107" t="s">
        <v>398</v>
      </c>
      <c r="B124" s="107">
        <v>99</v>
      </c>
      <c r="C124" s="108" t="s">
        <v>636</v>
      </c>
      <c r="D124" s="58">
        <f t="shared" si="30"/>
        <v>0</v>
      </c>
      <c r="E124" s="59">
        <f t="shared" si="30"/>
        <v>0</v>
      </c>
      <c r="F124" s="102">
        <f t="shared" si="19"/>
        <v>0</v>
      </c>
      <c r="G124" s="103"/>
      <c r="H124" s="104"/>
      <c r="I124" s="103"/>
      <c r="J124" s="104"/>
      <c r="K124" s="103"/>
      <c r="L124" s="105"/>
      <c r="M124" s="105"/>
      <c r="N124" s="104"/>
      <c r="O124" s="103"/>
      <c r="P124" s="104"/>
      <c r="Q124" s="106"/>
      <c r="R124" s="60">
        <f t="shared" si="21"/>
        <v>0</v>
      </c>
    </row>
    <row r="125" spans="1:18" s="99" customFormat="1" ht="15.75">
      <c r="A125" s="107" t="s">
        <v>399</v>
      </c>
      <c r="B125" s="107">
        <v>100</v>
      </c>
      <c r="C125" s="108" t="s">
        <v>637</v>
      </c>
      <c r="D125" s="58">
        <f t="shared" si="30"/>
        <v>0</v>
      </c>
      <c r="E125" s="59">
        <f t="shared" si="30"/>
        <v>0</v>
      </c>
      <c r="F125" s="102">
        <f t="shared" si="19"/>
        <v>0</v>
      </c>
      <c r="G125" s="103"/>
      <c r="H125" s="104"/>
      <c r="I125" s="103"/>
      <c r="J125" s="104"/>
      <c r="K125" s="103"/>
      <c r="L125" s="105"/>
      <c r="M125" s="105"/>
      <c r="N125" s="104"/>
      <c r="O125" s="103"/>
      <c r="P125" s="104"/>
      <c r="Q125" s="106"/>
      <c r="R125" s="60">
        <f t="shared" si="21"/>
        <v>0</v>
      </c>
    </row>
    <row r="126" spans="1:18" s="99" customFormat="1" ht="16.5" thickBot="1">
      <c r="A126" s="119" t="s">
        <v>400</v>
      </c>
      <c r="B126" s="119">
        <v>101</v>
      </c>
      <c r="C126" s="120" t="s">
        <v>85</v>
      </c>
      <c r="D126" s="58">
        <f t="shared" si="30"/>
        <v>0</v>
      </c>
      <c r="E126" s="59">
        <f t="shared" si="30"/>
        <v>0</v>
      </c>
      <c r="F126" s="102">
        <f t="shared" si="19"/>
        <v>0</v>
      </c>
      <c r="G126" s="103"/>
      <c r="H126" s="104"/>
      <c r="I126" s="103"/>
      <c r="J126" s="104"/>
      <c r="K126" s="103"/>
      <c r="L126" s="105"/>
      <c r="M126" s="105"/>
      <c r="N126" s="104"/>
      <c r="O126" s="103"/>
      <c r="P126" s="104"/>
      <c r="Q126" s="106"/>
      <c r="R126" s="60">
        <f t="shared" si="21"/>
        <v>0</v>
      </c>
    </row>
    <row r="127" spans="1:18" s="99" customFormat="1" ht="18.75" thickBot="1">
      <c r="A127" s="89">
        <v>18</v>
      </c>
      <c r="B127" s="89">
        <v>19</v>
      </c>
      <c r="C127" s="90" t="s">
        <v>223</v>
      </c>
      <c r="D127" s="91">
        <f>SUM(D128:D155)</f>
        <v>0</v>
      </c>
      <c r="E127" s="92">
        <f>SUM(E128:E155)</f>
        <v>0</v>
      </c>
      <c r="F127" s="93">
        <f t="shared" si="19"/>
        <v>0</v>
      </c>
      <c r="G127" s="94">
        <f>SUM(G128:G155)</f>
        <v>0</v>
      </c>
      <c r="H127" s="95">
        <f aca="true" t="shared" si="31" ref="H127:P127">SUM(H128:H155)</f>
        <v>0</v>
      </c>
      <c r="I127" s="94">
        <f t="shared" si="31"/>
        <v>0</v>
      </c>
      <c r="J127" s="95">
        <f t="shared" si="31"/>
        <v>0</v>
      </c>
      <c r="K127" s="94">
        <f t="shared" si="31"/>
        <v>0</v>
      </c>
      <c r="L127" s="96">
        <f t="shared" si="31"/>
        <v>0</v>
      </c>
      <c r="M127" s="96">
        <f t="shared" si="31"/>
        <v>0</v>
      </c>
      <c r="N127" s="95">
        <f t="shared" si="31"/>
        <v>0</v>
      </c>
      <c r="O127" s="94">
        <f t="shared" si="31"/>
        <v>0</v>
      </c>
      <c r="P127" s="97">
        <f t="shared" si="31"/>
        <v>0</v>
      </c>
      <c r="Q127" s="106"/>
      <c r="R127" s="60">
        <f t="shared" si="21"/>
        <v>0</v>
      </c>
    </row>
    <row r="128" spans="1:18" s="99" customFormat="1" ht="48.75">
      <c r="A128" s="116" t="s">
        <v>401</v>
      </c>
      <c r="B128" s="116">
        <v>102</v>
      </c>
      <c r="C128" s="117" t="s">
        <v>402</v>
      </c>
      <c r="D128" s="58">
        <f>G128+K128+M128+O128+I128</f>
        <v>0</v>
      </c>
      <c r="E128" s="59">
        <f>H128+L128+N128+P128+J128</f>
        <v>0</v>
      </c>
      <c r="F128" s="102">
        <f t="shared" si="19"/>
        <v>0</v>
      </c>
      <c r="G128" s="103"/>
      <c r="H128" s="104"/>
      <c r="I128" s="103"/>
      <c r="J128" s="104"/>
      <c r="K128" s="103"/>
      <c r="L128" s="105"/>
      <c r="M128" s="105"/>
      <c r="N128" s="104"/>
      <c r="O128" s="103"/>
      <c r="P128" s="104"/>
      <c r="Q128" s="106"/>
      <c r="R128" s="60">
        <f t="shared" si="21"/>
        <v>0</v>
      </c>
    </row>
    <row r="129" spans="1:18" s="99" customFormat="1" ht="54" customHeight="1">
      <c r="A129" s="118" t="s">
        <v>403</v>
      </c>
      <c r="B129" s="118">
        <v>103</v>
      </c>
      <c r="C129" s="108" t="s">
        <v>404</v>
      </c>
      <c r="D129" s="58"/>
      <c r="E129" s="59"/>
      <c r="F129" s="102">
        <f t="shared" si="19"/>
        <v>0</v>
      </c>
      <c r="G129" s="103" t="s">
        <v>16</v>
      </c>
      <c r="H129" s="104" t="s">
        <v>16</v>
      </c>
      <c r="I129" s="103" t="s">
        <v>16</v>
      </c>
      <c r="J129" s="104" t="s">
        <v>16</v>
      </c>
      <c r="K129" s="103" t="s">
        <v>16</v>
      </c>
      <c r="L129" s="105" t="s">
        <v>16</v>
      </c>
      <c r="M129" s="105" t="s">
        <v>16</v>
      </c>
      <c r="N129" s="104" t="s">
        <v>16</v>
      </c>
      <c r="O129" s="103" t="s">
        <v>16</v>
      </c>
      <c r="P129" s="104" t="s">
        <v>16</v>
      </c>
      <c r="Q129" s="106"/>
      <c r="R129" s="60"/>
    </row>
    <row r="130" spans="1:18" s="99" customFormat="1" ht="57" customHeight="1">
      <c r="A130" s="118" t="s">
        <v>405</v>
      </c>
      <c r="B130" s="118">
        <v>104</v>
      </c>
      <c r="C130" s="108" t="s">
        <v>406</v>
      </c>
      <c r="D130" s="58">
        <f>G130+K130+M130+O130+I130</f>
        <v>0</v>
      </c>
      <c r="E130" s="59">
        <f>H130+L130+N130+P130+J130</f>
        <v>0</v>
      </c>
      <c r="F130" s="102">
        <f t="shared" si="19"/>
        <v>0</v>
      </c>
      <c r="G130" s="103"/>
      <c r="H130" s="104"/>
      <c r="I130" s="103"/>
      <c r="J130" s="104"/>
      <c r="K130" s="103"/>
      <c r="L130" s="105"/>
      <c r="M130" s="105"/>
      <c r="N130" s="104"/>
      <c r="O130" s="103"/>
      <c r="P130" s="104"/>
      <c r="Q130" s="106"/>
      <c r="R130" s="60">
        <f t="shared" si="21"/>
        <v>0</v>
      </c>
    </row>
    <row r="131" spans="1:18" s="99" customFormat="1" ht="53.25" customHeight="1">
      <c r="A131" s="118" t="s">
        <v>407</v>
      </c>
      <c r="B131" s="118">
        <v>105</v>
      </c>
      <c r="C131" s="108" t="s">
        <v>408</v>
      </c>
      <c r="D131" s="58"/>
      <c r="E131" s="59"/>
      <c r="F131" s="102">
        <f t="shared" si="19"/>
        <v>0</v>
      </c>
      <c r="G131" s="103" t="s">
        <v>16</v>
      </c>
      <c r="H131" s="104" t="s">
        <v>16</v>
      </c>
      <c r="I131" s="103" t="s">
        <v>16</v>
      </c>
      <c r="J131" s="104" t="s">
        <v>16</v>
      </c>
      <c r="K131" s="103" t="s">
        <v>16</v>
      </c>
      <c r="L131" s="105" t="s">
        <v>16</v>
      </c>
      <c r="M131" s="105" t="s">
        <v>16</v>
      </c>
      <c r="N131" s="104" t="s">
        <v>16</v>
      </c>
      <c r="O131" s="103" t="s">
        <v>16</v>
      </c>
      <c r="P131" s="104" t="s">
        <v>16</v>
      </c>
      <c r="Q131" s="106"/>
      <c r="R131" s="60"/>
    </row>
    <row r="132" spans="1:18" s="99" customFormat="1" ht="64.5" customHeight="1">
      <c r="A132" s="118" t="s">
        <v>409</v>
      </c>
      <c r="B132" s="118">
        <v>106</v>
      </c>
      <c r="C132" s="108" t="s">
        <v>410</v>
      </c>
      <c r="D132" s="58"/>
      <c r="E132" s="59"/>
      <c r="F132" s="102">
        <f t="shared" si="19"/>
        <v>0</v>
      </c>
      <c r="G132" s="103" t="s">
        <v>16</v>
      </c>
      <c r="H132" s="104" t="s">
        <v>16</v>
      </c>
      <c r="I132" s="103" t="s">
        <v>16</v>
      </c>
      <c r="J132" s="104" t="s">
        <v>16</v>
      </c>
      <c r="K132" s="103" t="s">
        <v>16</v>
      </c>
      <c r="L132" s="105" t="s">
        <v>16</v>
      </c>
      <c r="M132" s="105" t="s">
        <v>16</v>
      </c>
      <c r="N132" s="104" t="s">
        <v>16</v>
      </c>
      <c r="O132" s="103" t="s">
        <v>16</v>
      </c>
      <c r="P132" s="104" t="s">
        <v>16</v>
      </c>
      <c r="Q132" s="106"/>
      <c r="R132" s="60"/>
    </row>
    <row r="133" spans="1:18" s="99" customFormat="1" ht="42" customHeight="1">
      <c r="A133" s="118" t="s">
        <v>411</v>
      </c>
      <c r="B133" s="118">
        <v>107</v>
      </c>
      <c r="C133" s="108" t="s">
        <v>412</v>
      </c>
      <c r="D133" s="58">
        <f aca="true" t="shared" si="32" ref="D133:E140">G133+K133+M133+O133+I133</f>
        <v>0</v>
      </c>
      <c r="E133" s="59">
        <f t="shared" si="32"/>
        <v>0</v>
      </c>
      <c r="F133" s="102">
        <f t="shared" si="19"/>
        <v>0</v>
      </c>
      <c r="G133" s="103"/>
      <c r="H133" s="104"/>
      <c r="I133" s="103"/>
      <c r="J133" s="104"/>
      <c r="K133" s="103"/>
      <c r="L133" s="105"/>
      <c r="M133" s="105"/>
      <c r="N133" s="104"/>
      <c r="O133" s="103"/>
      <c r="P133" s="104"/>
      <c r="Q133" s="106"/>
      <c r="R133" s="60">
        <f t="shared" si="21"/>
        <v>0</v>
      </c>
    </row>
    <row r="134" spans="1:18" s="99" customFormat="1" ht="57.75" customHeight="1">
      <c r="A134" s="118" t="s">
        <v>413</v>
      </c>
      <c r="B134" s="118">
        <v>108</v>
      </c>
      <c r="C134" s="108" t="s">
        <v>414</v>
      </c>
      <c r="D134" s="58">
        <f t="shared" si="32"/>
        <v>0</v>
      </c>
      <c r="E134" s="59">
        <f t="shared" si="32"/>
        <v>0</v>
      </c>
      <c r="F134" s="102">
        <f t="shared" si="19"/>
        <v>0</v>
      </c>
      <c r="G134" s="103"/>
      <c r="H134" s="104"/>
      <c r="I134" s="103"/>
      <c r="J134" s="104"/>
      <c r="K134" s="103"/>
      <c r="L134" s="105"/>
      <c r="M134" s="105"/>
      <c r="N134" s="104"/>
      <c r="O134" s="103"/>
      <c r="P134" s="104"/>
      <c r="Q134" s="106"/>
      <c r="R134" s="60">
        <f t="shared" si="21"/>
        <v>0</v>
      </c>
    </row>
    <row r="135" spans="1:18" s="99" customFormat="1" ht="59.25" customHeight="1">
      <c r="A135" s="118" t="s">
        <v>415</v>
      </c>
      <c r="B135" s="118">
        <v>109</v>
      </c>
      <c r="C135" s="108" t="s">
        <v>416</v>
      </c>
      <c r="D135" s="58">
        <f t="shared" si="32"/>
        <v>0</v>
      </c>
      <c r="E135" s="59">
        <f t="shared" si="32"/>
        <v>0</v>
      </c>
      <c r="F135" s="102">
        <f t="shared" si="19"/>
        <v>0</v>
      </c>
      <c r="G135" s="103"/>
      <c r="H135" s="104"/>
      <c r="I135" s="103"/>
      <c r="J135" s="104"/>
      <c r="K135" s="103"/>
      <c r="L135" s="105"/>
      <c r="M135" s="105"/>
      <c r="N135" s="104"/>
      <c r="O135" s="103"/>
      <c r="P135" s="104"/>
      <c r="Q135" s="106"/>
      <c r="R135" s="60">
        <f t="shared" si="21"/>
        <v>0</v>
      </c>
    </row>
    <row r="136" spans="1:18" s="99" customFormat="1" ht="63.75" customHeight="1">
      <c r="A136" s="118" t="s">
        <v>417</v>
      </c>
      <c r="B136" s="118">
        <v>110</v>
      </c>
      <c r="C136" s="108" t="s">
        <v>418</v>
      </c>
      <c r="D136" s="58">
        <f t="shared" si="32"/>
        <v>0</v>
      </c>
      <c r="E136" s="59">
        <f t="shared" si="32"/>
        <v>0</v>
      </c>
      <c r="F136" s="102">
        <f t="shared" si="19"/>
        <v>0</v>
      </c>
      <c r="G136" s="103"/>
      <c r="H136" s="104"/>
      <c r="I136" s="103"/>
      <c r="J136" s="104"/>
      <c r="K136" s="103"/>
      <c r="L136" s="105"/>
      <c r="M136" s="105"/>
      <c r="N136" s="104"/>
      <c r="O136" s="103"/>
      <c r="P136" s="104"/>
      <c r="Q136" s="106"/>
      <c r="R136" s="60">
        <f t="shared" si="21"/>
        <v>0</v>
      </c>
    </row>
    <row r="137" spans="1:18" s="99" customFormat="1" ht="22.5" customHeight="1">
      <c r="A137" s="118" t="s">
        <v>419</v>
      </c>
      <c r="B137" s="118">
        <v>111</v>
      </c>
      <c r="C137" s="108" t="s">
        <v>420</v>
      </c>
      <c r="D137" s="58">
        <f t="shared" si="32"/>
        <v>0</v>
      </c>
      <c r="E137" s="59">
        <f t="shared" si="32"/>
        <v>0</v>
      </c>
      <c r="F137" s="102">
        <f t="shared" si="19"/>
        <v>0</v>
      </c>
      <c r="G137" s="103"/>
      <c r="H137" s="104"/>
      <c r="I137" s="103"/>
      <c r="J137" s="104"/>
      <c r="K137" s="103"/>
      <c r="L137" s="105"/>
      <c r="M137" s="105"/>
      <c r="N137" s="104"/>
      <c r="O137" s="103"/>
      <c r="P137" s="104"/>
      <c r="Q137" s="106"/>
      <c r="R137" s="60">
        <f t="shared" si="21"/>
        <v>0</v>
      </c>
    </row>
    <row r="138" spans="1:18" s="99" customFormat="1" ht="15.75">
      <c r="A138" s="118" t="s">
        <v>421</v>
      </c>
      <c r="B138" s="118">
        <v>112</v>
      </c>
      <c r="C138" s="108" t="s">
        <v>422</v>
      </c>
      <c r="D138" s="58">
        <f t="shared" si="32"/>
        <v>0</v>
      </c>
      <c r="E138" s="59">
        <f t="shared" si="32"/>
        <v>0</v>
      </c>
      <c r="F138" s="102">
        <f aca="true" t="shared" si="33" ref="F138:F201">IF(E138=0,0,ROUND(D138/E138,1))</f>
        <v>0</v>
      </c>
      <c r="G138" s="103"/>
      <c r="H138" s="104"/>
      <c r="I138" s="103"/>
      <c r="J138" s="104"/>
      <c r="K138" s="103"/>
      <c r="L138" s="105"/>
      <c r="M138" s="105"/>
      <c r="N138" s="104"/>
      <c r="O138" s="103"/>
      <c r="P138" s="104"/>
      <c r="Q138" s="106"/>
      <c r="R138" s="60">
        <f t="shared" si="21"/>
        <v>0</v>
      </c>
    </row>
    <row r="139" spans="1:18" s="99" customFormat="1" ht="15.75">
      <c r="A139" s="118" t="s">
        <v>423</v>
      </c>
      <c r="B139" s="118">
        <v>113</v>
      </c>
      <c r="C139" s="108" t="s">
        <v>424</v>
      </c>
      <c r="D139" s="58">
        <f t="shared" si="32"/>
        <v>0</v>
      </c>
      <c r="E139" s="59">
        <f t="shared" si="32"/>
        <v>0</v>
      </c>
      <c r="F139" s="102">
        <f t="shared" si="33"/>
        <v>0</v>
      </c>
      <c r="G139" s="103"/>
      <c r="H139" s="104"/>
      <c r="I139" s="103"/>
      <c r="J139" s="104"/>
      <c r="K139" s="103"/>
      <c r="L139" s="105"/>
      <c r="M139" s="105"/>
      <c r="N139" s="104"/>
      <c r="O139" s="103"/>
      <c r="P139" s="104"/>
      <c r="Q139" s="106"/>
      <c r="R139" s="60">
        <f aca="true" t="shared" si="34" ref="R139:R202">SUM(G139:P139)-(D139+E139)</f>
        <v>0</v>
      </c>
    </row>
    <row r="140" spans="1:18" s="99" customFormat="1" ht="32.25">
      <c r="A140" s="118" t="s">
        <v>425</v>
      </c>
      <c r="B140" s="118">
        <v>114</v>
      </c>
      <c r="C140" s="109" t="s">
        <v>426</v>
      </c>
      <c r="D140" s="58">
        <f t="shared" si="32"/>
        <v>0</v>
      </c>
      <c r="E140" s="59">
        <f t="shared" si="32"/>
        <v>0</v>
      </c>
      <c r="F140" s="102">
        <f t="shared" si="33"/>
        <v>0</v>
      </c>
      <c r="G140" s="103"/>
      <c r="H140" s="104"/>
      <c r="I140" s="103"/>
      <c r="J140" s="104"/>
      <c r="K140" s="103"/>
      <c r="L140" s="105"/>
      <c r="M140" s="105"/>
      <c r="N140" s="104"/>
      <c r="O140" s="103"/>
      <c r="P140" s="104"/>
      <c r="Q140" s="106"/>
      <c r="R140" s="60">
        <f t="shared" si="34"/>
        <v>0</v>
      </c>
    </row>
    <row r="141" spans="1:18" s="99" customFormat="1" ht="32.25">
      <c r="A141" s="118" t="s">
        <v>427</v>
      </c>
      <c r="B141" s="118">
        <v>115</v>
      </c>
      <c r="C141" s="109" t="s">
        <v>428</v>
      </c>
      <c r="D141" s="58"/>
      <c r="E141" s="59"/>
      <c r="F141" s="102">
        <f t="shared" si="33"/>
        <v>0</v>
      </c>
      <c r="G141" s="103" t="s">
        <v>16</v>
      </c>
      <c r="H141" s="104" t="s">
        <v>16</v>
      </c>
      <c r="I141" s="103" t="s">
        <v>16</v>
      </c>
      <c r="J141" s="104" t="s">
        <v>16</v>
      </c>
      <c r="K141" s="103" t="s">
        <v>16</v>
      </c>
      <c r="L141" s="105" t="s">
        <v>16</v>
      </c>
      <c r="M141" s="105" t="s">
        <v>16</v>
      </c>
      <c r="N141" s="104" t="s">
        <v>16</v>
      </c>
      <c r="O141" s="103" t="s">
        <v>16</v>
      </c>
      <c r="P141" s="104" t="s">
        <v>16</v>
      </c>
      <c r="Q141" s="106"/>
      <c r="R141" s="60"/>
    </row>
    <row r="142" spans="1:18" s="99" customFormat="1" ht="15.75">
      <c r="A142" s="118" t="s">
        <v>429</v>
      </c>
      <c r="B142" s="118">
        <v>116</v>
      </c>
      <c r="C142" s="108" t="s">
        <v>430</v>
      </c>
      <c r="D142" s="58">
        <f>G142+K142+M142+O142+I142</f>
        <v>0</v>
      </c>
      <c r="E142" s="59">
        <f>H142+L142+N142+P142+J142</f>
        <v>0</v>
      </c>
      <c r="F142" s="102">
        <f t="shared" si="33"/>
        <v>0</v>
      </c>
      <c r="G142" s="103"/>
      <c r="H142" s="104"/>
      <c r="I142" s="103"/>
      <c r="J142" s="104"/>
      <c r="K142" s="103"/>
      <c r="L142" s="105"/>
      <c r="M142" s="105"/>
      <c r="N142" s="104"/>
      <c r="O142" s="103"/>
      <c r="P142" s="104"/>
      <c r="Q142" s="106"/>
      <c r="R142" s="60">
        <f t="shared" si="34"/>
        <v>0</v>
      </c>
    </row>
    <row r="143" spans="1:18" s="99" customFormat="1" ht="15.75">
      <c r="A143" s="118" t="s">
        <v>431</v>
      </c>
      <c r="B143" s="118">
        <v>117</v>
      </c>
      <c r="C143" s="108" t="s">
        <v>432</v>
      </c>
      <c r="D143" s="58"/>
      <c r="E143" s="59"/>
      <c r="F143" s="102">
        <f t="shared" si="33"/>
        <v>0</v>
      </c>
      <c r="G143" s="103" t="s">
        <v>16</v>
      </c>
      <c r="H143" s="104" t="s">
        <v>16</v>
      </c>
      <c r="I143" s="103" t="s">
        <v>16</v>
      </c>
      <c r="J143" s="104" t="s">
        <v>16</v>
      </c>
      <c r="K143" s="103" t="s">
        <v>16</v>
      </c>
      <c r="L143" s="105" t="s">
        <v>16</v>
      </c>
      <c r="M143" s="105" t="s">
        <v>16</v>
      </c>
      <c r="N143" s="104" t="s">
        <v>16</v>
      </c>
      <c r="O143" s="103" t="s">
        <v>16</v>
      </c>
      <c r="P143" s="104" t="s">
        <v>16</v>
      </c>
      <c r="Q143" s="106"/>
      <c r="R143" s="60"/>
    </row>
    <row r="144" spans="1:18" s="99" customFormat="1" ht="32.25">
      <c r="A144" s="118" t="s">
        <v>433</v>
      </c>
      <c r="B144" s="118">
        <v>118</v>
      </c>
      <c r="C144" s="108" t="s">
        <v>434</v>
      </c>
      <c r="D144" s="58"/>
      <c r="E144" s="59"/>
      <c r="F144" s="102">
        <f t="shared" si="33"/>
        <v>0</v>
      </c>
      <c r="G144" s="103" t="s">
        <v>16</v>
      </c>
      <c r="H144" s="104" t="s">
        <v>16</v>
      </c>
      <c r="I144" s="103" t="s">
        <v>16</v>
      </c>
      <c r="J144" s="104" t="s">
        <v>16</v>
      </c>
      <c r="K144" s="103" t="s">
        <v>16</v>
      </c>
      <c r="L144" s="105" t="s">
        <v>16</v>
      </c>
      <c r="M144" s="105" t="s">
        <v>16</v>
      </c>
      <c r="N144" s="104" t="s">
        <v>16</v>
      </c>
      <c r="O144" s="103" t="s">
        <v>16</v>
      </c>
      <c r="P144" s="104" t="s">
        <v>16</v>
      </c>
      <c r="Q144" s="106"/>
      <c r="R144" s="60"/>
    </row>
    <row r="145" spans="1:18" s="99" customFormat="1" ht="15.75">
      <c r="A145" s="118" t="s">
        <v>435</v>
      </c>
      <c r="B145" s="118">
        <v>119</v>
      </c>
      <c r="C145" s="108" t="s">
        <v>436</v>
      </c>
      <c r="D145" s="58"/>
      <c r="E145" s="59"/>
      <c r="F145" s="102">
        <f t="shared" si="33"/>
        <v>0</v>
      </c>
      <c r="G145" s="103" t="s">
        <v>16</v>
      </c>
      <c r="H145" s="104" t="s">
        <v>16</v>
      </c>
      <c r="I145" s="103" t="s">
        <v>16</v>
      </c>
      <c r="J145" s="104" t="s">
        <v>16</v>
      </c>
      <c r="K145" s="103" t="s">
        <v>16</v>
      </c>
      <c r="L145" s="105" t="s">
        <v>16</v>
      </c>
      <c r="M145" s="105" t="s">
        <v>16</v>
      </c>
      <c r="N145" s="104" t="s">
        <v>16</v>
      </c>
      <c r="O145" s="103" t="s">
        <v>16</v>
      </c>
      <c r="P145" s="104" t="s">
        <v>16</v>
      </c>
      <c r="Q145" s="106"/>
      <c r="R145" s="60"/>
    </row>
    <row r="146" spans="1:18" s="99" customFormat="1" ht="32.25">
      <c r="A146" s="118" t="s">
        <v>437</v>
      </c>
      <c r="B146" s="118">
        <v>120</v>
      </c>
      <c r="C146" s="108" t="s">
        <v>438</v>
      </c>
      <c r="D146" s="58"/>
      <c r="E146" s="59"/>
      <c r="F146" s="102">
        <f t="shared" si="33"/>
        <v>0</v>
      </c>
      <c r="G146" s="103" t="s">
        <v>16</v>
      </c>
      <c r="H146" s="104" t="s">
        <v>16</v>
      </c>
      <c r="I146" s="103" t="s">
        <v>16</v>
      </c>
      <c r="J146" s="104" t="s">
        <v>16</v>
      </c>
      <c r="K146" s="103" t="s">
        <v>16</v>
      </c>
      <c r="L146" s="105" t="s">
        <v>16</v>
      </c>
      <c r="M146" s="105" t="s">
        <v>16</v>
      </c>
      <c r="N146" s="104" t="s">
        <v>16</v>
      </c>
      <c r="O146" s="103" t="s">
        <v>16</v>
      </c>
      <c r="P146" s="104" t="s">
        <v>16</v>
      </c>
      <c r="Q146" s="106"/>
      <c r="R146" s="60"/>
    </row>
    <row r="147" spans="1:18" s="99" customFormat="1" ht="32.25">
      <c r="A147" s="118" t="s">
        <v>439</v>
      </c>
      <c r="B147" s="118">
        <v>121</v>
      </c>
      <c r="C147" s="108" t="s">
        <v>440</v>
      </c>
      <c r="D147" s="58"/>
      <c r="E147" s="59"/>
      <c r="F147" s="102">
        <f t="shared" si="33"/>
        <v>0</v>
      </c>
      <c r="G147" s="103" t="s">
        <v>16</v>
      </c>
      <c r="H147" s="104" t="s">
        <v>16</v>
      </c>
      <c r="I147" s="103" t="s">
        <v>16</v>
      </c>
      <c r="J147" s="104" t="s">
        <v>16</v>
      </c>
      <c r="K147" s="103" t="s">
        <v>16</v>
      </c>
      <c r="L147" s="105" t="s">
        <v>16</v>
      </c>
      <c r="M147" s="105" t="s">
        <v>16</v>
      </c>
      <c r="N147" s="104" t="s">
        <v>16</v>
      </c>
      <c r="O147" s="103" t="s">
        <v>16</v>
      </c>
      <c r="P147" s="104" t="s">
        <v>16</v>
      </c>
      <c r="Q147" s="106"/>
      <c r="R147" s="60"/>
    </row>
    <row r="148" spans="1:18" s="99" customFormat="1" ht="15.75">
      <c r="A148" s="118" t="s">
        <v>441</v>
      </c>
      <c r="B148" s="118">
        <v>122</v>
      </c>
      <c r="C148" s="109" t="s">
        <v>442</v>
      </c>
      <c r="D148" s="58"/>
      <c r="E148" s="59"/>
      <c r="F148" s="102">
        <f t="shared" si="33"/>
        <v>0</v>
      </c>
      <c r="G148" s="103" t="s">
        <v>16</v>
      </c>
      <c r="H148" s="104" t="s">
        <v>16</v>
      </c>
      <c r="I148" s="103" t="s">
        <v>16</v>
      </c>
      <c r="J148" s="104" t="s">
        <v>16</v>
      </c>
      <c r="K148" s="103" t="s">
        <v>16</v>
      </c>
      <c r="L148" s="105" t="s">
        <v>16</v>
      </c>
      <c r="M148" s="105" t="s">
        <v>16</v>
      </c>
      <c r="N148" s="104" t="s">
        <v>16</v>
      </c>
      <c r="O148" s="103" t="s">
        <v>16</v>
      </c>
      <c r="P148" s="104" t="s">
        <v>16</v>
      </c>
      <c r="Q148" s="106"/>
      <c r="R148" s="60"/>
    </row>
    <row r="149" spans="1:18" s="99" customFormat="1" ht="32.25">
      <c r="A149" s="118" t="s">
        <v>443</v>
      </c>
      <c r="B149" s="118">
        <v>123</v>
      </c>
      <c r="C149" s="108" t="s">
        <v>444</v>
      </c>
      <c r="D149" s="58"/>
      <c r="E149" s="59"/>
      <c r="F149" s="102">
        <f t="shared" si="33"/>
        <v>0</v>
      </c>
      <c r="G149" s="103" t="s">
        <v>16</v>
      </c>
      <c r="H149" s="104" t="s">
        <v>16</v>
      </c>
      <c r="I149" s="103" t="s">
        <v>16</v>
      </c>
      <c r="J149" s="104" t="s">
        <v>16</v>
      </c>
      <c r="K149" s="103" t="s">
        <v>16</v>
      </c>
      <c r="L149" s="105" t="s">
        <v>16</v>
      </c>
      <c r="M149" s="105" t="s">
        <v>16</v>
      </c>
      <c r="N149" s="104" t="s">
        <v>16</v>
      </c>
      <c r="O149" s="103" t="s">
        <v>16</v>
      </c>
      <c r="P149" s="104" t="s">
        <v>16</v>
      </c>
      <c r="Q149" s="106"/>
      <c r="R149" s="60"/>
    </row>
    <row r="150" spans="1:18" s="99" customFormat="1" ht="32.25">
      <c r="A150" s="118" t="s">
        <v>445</v>
      </c>
      <c r="B150" s="118">
        <v>124</v>
      </c>
      <c r="C150" s="108" t="s">
        <v>446</v>
      </c>
      <c r="D150" s="58">
        <f>G150+K150+M150+O150+I150</f>
        <v>0</v>
      </c>
      <c r="E150" s="59">
        <f>H150+L150+N150+P150+J150</f>
        <v>0</v>
      </c>
      <c r="F150" s="102">
        <f t="shared" si="33"/>
        <v>0</v>
      </c>
      <c r="G150" s="103"/>
      <c r="H150" s="104"/>
      <c r="I150" s="103"/>
      <c r="J150" s="104"/>
      <c r="K150" s="103"/>
      <c r="L150" s="105"/>
      <c r="M150" s="105"/>
      <c r="N150" s="104"/>
      <c r="O150" s="103"/>
      <c r="P150" s="104"/>
      <c r="Q150" s="106"/>
      <c r="R150" s="60">
        <f t="shared" si="34"/>
        <v>0</v>
      </c>
    </row>
    <row r="151" spans="1:18" s="99" customFormat="1" ht="48.75">
      <c r="A151" s="118" t="s">
        <v>447</v>
      </c>
      <c r="B151" s="118">
        <v>125</v>
      </c>
      <c r="C151" s="108" t="s">
        <v>448</v>
      </c>
      <c r="D151" s="58"/>
      <c r="E151" s="59"/>
      <c r="F151" s="102">
        <f t="shared" si="33"/>
        <v>0</v>
      </c>
      <c r="G151" s="103" t="s">
        <v>16</v>
      </c>
      <c r="H151" s="104" t="s">
        <v>16</v>
      </c>
      <c r="I151" s="103" t="s">
        <v>16</v>
      </c>
      <c r="J151" s="104" t="s">
        <v>16</v>
      </c>
      <c r="K151" s="103" t="s">
        <v>16</v>
      </c>
      <c r="L151" s="105" t="s">
        <v>16</v>
      </c>
      <c r="M151" s="105" t="s">
        <v>16</v>
      </c>
      <c r="N151" s="104" t="s">
        <v>16</v>
      </c>
      <c r="O151" s="103" t="s">
        <v>16</v>
      </c>
      <c r="P151" s="104" t="s">
        <v>16</v>
      </c>
      <c r="Q151" s="106"/>
      <c r="R151" s="60"/>
    </row>
    <row r="152" spans="1:18" s="99" customFormat="1" ht="48.75">
      <c r="A152" s="118" t="s">
        <v>449</v>
      </c>
      <c r="B152" s="118">
        <v>126</v>
      </c>
      <c r="C152" s="109" t="s">
        <v>450</v>
      </c>
      <c r="D152" s="58"/>
      <c r="E152" s="59"/>
      <c r="F152" s="102">
        <f t="shared" si="33"/>
        <v>0</v>
      </c>
      <c r="G152" s="103" t="s">
        <v>16</v>
      </c>
      <c r="H152" s="104" t="s">
        <v>16</v>
      </c>
      <c r="I152" s="103" t="s">
        <v>16</v>
      </c>
      <c r="J152" s="104" t="s">
        <v>16</v>
      </c>
      <c r="K152" s="103" t="s">
        <v>16</v>
      </c>
      <c r="L152" s="105" t="s">
        <v>16</v>
      </c>
      <c r="M152" s="105" t="s">
        <v>16</v>
      </c>
      <c r="N152" s="104" t="s">
        <v>16</v>
      </c>
      <c r="O152" s="103" t="s">
        <v>16</v>
      </c>
      <c r="P152" s="104" t="s">
        <v>16</v>
      </c>
      <c r="Q152" s="106"/>
      <c r="R152" s="60"/>
    </row>
    <row r="153" spans="1:18" s="99" customFormat="1" ht="48.75">
      <c r="A153" s="118" t="s">
        <v>451</v>
      </c>
      <c r="B153" s="118">
        <v>127</v>
      </c>
      <c r="C153" s="109" t="s">
        <v>452</v>
      </c>
      <c r="D153" s="58"/>
      <c r="E153" s="59"/>
      <c r="F153" s="102">
        <f t="shared" si="33"/>
        <v>0</v>
      </c>
      <c r="G153" s="103" t="s">
        <v>16</v>
      </c>
      <c r="H153" s="104" t="s">
        <v>16</v>
      </c>
      <c r="I153" s="103" t="s">
        <v>16</v>
      </c>
      <c r="J153" s="104" t="s">
        <v>16</v>
      </c>
      <c r="K153" s="103" t="s">
        <v>16</v>
      </c>
      <c r="L153" s="105" t="s">
        <v>16</v>
      </c>
      <c r="M153" s="105" t="s">
        <v>16</v>
      </c>
      <c r="N153" s="104" t="s">
        <v>16</v>
      </c>
      <c r="O153" s="103" t="s">
        <v>16</v>
      </c>
      <c r="P153" s="104" t="s">
        <v>16</v>
      </c>
      <c r="Q153" s="106"/>
      <c r="R153" s="60"/>
    </row>
    <row r="154" spans="1:18" s="99" customFormat="1" ht="48.75">
      <c r="A154" s="118" t="s">
        <v>453</v>
      </c>
      <c r="B154" s="118">
        <v>128</v>
      </c>
      <c r="C154" s="108" t="s">
        <v>454</v>
      </c>
      <c r="D154" s="58"/>
      <c r="E154" s="59"/>
      <c r="F154" s="102">
        <f t="shared" si="33"/>
        <v>0</v>
      </c>
      <c r="G154" s="103" t="s">
        <v>16</v>
      </c>
      <c r="H154" s="104" t="s">
        <v>16</v>
      </c>
      <c r="I154" s="103" t="s">
        <v>16</v>
      </c>
      <c r="J154" s="104" t="s">
        <v>16</v>
      </c>
      <c r="K154" s="103" t="s">
        <v>16</v>
      </c>
      <c r="L154" s="105" t="s">
        <v>16</v>
      </c>
      <c r="M154" s="105" t="s">
        <v>16</v>
      </c>
      <c r="N154" s="104" t="s">
        <v>16</v>
      </c>
      <c r="O154" s="103" t="s">
        <v>16</v>
      </c>
      <c r="P154" s="104" t="s">
        <v>16</v>
      </c>
      <c r="Q154" s="106"/>
      <c r="R154" s="60"/>
    </row>
    <row r="155" spans="1:18" s="132" customFormat="1" ht="49.5" thickBot="1">
      <c r="A155" s="118" t="s">
        <v>455</v>
      </c>
      <c r="B155" s="119">
        <v>129</v>
      </c>
      <c r="C155" s="120" t="s">
        <v>456</v>
      </c>
      <c r="D155" s="58"/>
      <c r="E155" s="59"/>
      <c r="F155" s="102">
        <f t="shared" si="33"/>
        <v>0</v>
      </c>
      <c r="G155" s="103" t="s">
        <v>16</v>
      </c>
      <c r="H155" s="104" t="s">
        <v>16</v>
      </c>
      <c r="I155" s="103" t="s">
        <v>16</v>
      </c>
      <c r="J155" s="104" t="s">
        <v>16</v>
      </c>
      <c r="K155" s="103" t="s">
        <v>16</v>
      </c>
      <c r="L155" s="105" t="s">
        <v>16</v>
      </c>
      <c r="M155" s="105" t="s">
        <v>16</v>
      </c>
      <c r="N155" s="104" t="s">
        <v>16</v>
      </c>
      <c r="O155" s="103" t="s">
        <v>16</v>
      </c>
      <c r="P155" s="104" t="s">
        <v>16</v>
      </c>
      <c r="Q155" s="131"/>
      <c r="R155" s="60"/>
    </row>
    <row r="156" spans="1:18" s="99" customFormat="1" ht="18.75" thickBot="1">
      <c r="A156" s="89">
        <v>19</v>
      </c>
      <c r="B156" s="89">
        <v>20</v>
      </c>
      <c r="C156" s="90" t="s">
        <v>205</v>
      </c>
      <c r="D156" s="91">
        <f>SUM(D157:D164)</f>
        <v>0</v>
      </c>
      <c r="E156" s="92">
        <f>SUM(E157:E164)</f>
        <v>0</v>
      </c>
      <c r="F156" s="93">
        <f t="shared" si="33"/>
        <v>0</v>
      </c>
      <c r="G156" s="94">
        <f>SUM(G157:G164)</f>
        <v>0</v>
      </c>
      <c r="H156" s="95">
        <f aca="true" t="shared" si="35" ref="H156:P156">SUM(H157:H164)</f>
        <v>0</v>
      </c>
      <c r="I156" s="94">
        <f t="shared" si="35"/>
        <v>0</v>
      </c>
      <c r="J156" s="95">
        <f t="shared" si="35"/>
        <v>0</v>
      </c>
      <c r="K156" s="94">
        <f t="shared" si="35"/>
        <v>0</v>
      </c>
      <c r="L156" s="96">
        <f t="shared" si="35"/>
        <v>0</v>
      </c>
      <c r="M156" s="96">
        <f t="shared" si="35"/>
        <v>0</v>
      </c>
      <c r="N156" s="95">
        <f t="shared" si="35"/>
        <v>0</v>
      </c>
      <c r="O156" s="94">
        <f t="shared" si="35"/>
        <v>0</v>
      </c>
      <c r="P156" s="97">
        <f t="shared" si="35"/>
        <v>0</v>
      </c>
      <c r="Q156" s="106"/>
      <c r="R156" s="60">
        <f t="shared" si="34"/>
        <v>0</v>
      </c>
    </row>
    <row r="157" spans="1:18" s="99" customFormat="1" ht="48.75">
      <c r="A157" s="116" t="s">
        <v>457</v>
      </c>
      <c r="B157" s="116">
        <v>130</v>
      </c>
      <c r="C157" s="117" t="s">
        <v>51</v>
      </c>
      <c r="D157" s="58">
        <f aca="true" t="shared" si="36" ref="D157:E161">G157+K157+M157+O157+I157</f>
        <v>0</v>
      </c>
      <c r="E157" s="59">
        <f t="shared" si="36"/>
        <v>0</v>
      </c>
      <c r="F157" s="102">
        <f t="shared" si="33"/>
        <v>0</v>
      </c>
      <c r="G157" s="103"/>
      <c r="H157" s="104"/>
      <c r="I157" s="103"/>
      <c r="J157" s="104"/>
      <c r="K157" s="103"/>
      <c r="L157" s="105"/>
      <c r="M157" s="105"/>
      <c r="N157" s="104"/>
      <c r="O157" s="103"/>
      <c r="P157" s="104"/>
      <c r="Q157" s="106"/>
      <c r="R157" s="60">
        <f t="shared" si="34"/>
        <v>0</v>
      </c>
    </row>
    <row r="158" spans="1:18" s="99" customFormat="1" ht="32.25">
      <c r="A158" s="118" t="s">
        <v>458</v>
      </c>
      <c r="B158" s="118">
        <v>131</v>
      </c>
      <c r="C158" s="108" t="s">
        <v>52</v>
      </c>
      <c r="D158" s="58">
        <f t="shared" si="36"/>
        <v>0</v>
      </c>
      <c r="E158" s="59">
        <f t="shared" si="36"/>
        <v>0</v>
      </c>
      <c r="F158" s="102">
        <f t="shared" si="33"/>
        <v>0</v>
      </c>
      <c r="G158" s="103"/>
      <c r="H158" s="104"/>
      <c r="I158" s="103"/>
      <c r="J158" s="104"/>
      <c r="K158" s="103"/>
      <c r="L158" s="105"/>
      <c r="M158" s="105"/>
      <c r="N158" s="104"/>
      <c r="O158" s="103"/>
      <c r="P158" s="104"/>
      <c r="Q158" s="106"/>
      <c r="R158" s="60">
        <f t="shared" si="34"/>
        <v>0</v>
      </c>
    </row>
    <row r="159" spans="1:18" s="132" customFormat="1" ht="15.75">
      <c r="A159" s="118" t="s">
        <v>459</v>
      </c>
      <c r="B159" s="118">
        <v>132</v>
      </c>
      <c r="C159" s="108" t="s">
        <v>53</v>
      </c>
      <c r="D159" s="58">
        <f t="shared" si="36"/>
        <v>0</v>
      </c>
      <c r="E159" s="59">
        <f t="shared" si="36"/>
        <v>0</v>
      </c>
      <c r="F159" s="102">
        <f t="shared" si="33"/>
        <v>0</v>
      </c>
      <c r="G159" s="103"/>
      <c r="H159" s="104"/>
      <c r="I159" s="103"/>
      <c r="J159" s="104"/>
      <c r="K159" s="103"/>
      <c r="L159" s="105"/>
      <c r="M159" s="105"/>
      <c r="N159" s="104"/>
      <c r="O159" s="103"/>
      <c r="P159" s="104"/>
      <c r="Q159" s="131"/>
      <c r="R159" s="60">
        <f t="shared" si="34"/>
        <v>0</v>
      </c>
    </row>
    <row r="160" spans="1:18" s="99" customFormat="1" ht="65.25">
      <c r="A160" s="118" t="s">
        <v>460</v>
      </c>
      <c r="B160" s="118">
        <v>133</v>
      </c>
      <c r="C160" s="108" t="s">
        <v>54</v>
      </c>
      <c r="D160" s="58">
        <f t="shared" si="36"/>
        <v>0</v>
      </c>
      <c r="E160" s="59">
        <f t="shared" si="36"/>
        <v>0</v>
      </c>
      <c r="F160" s="102">
        <f t="shared" si="33"/>
        <v>0</v>
      </c>
      <c r="G160" s="103"/>
      <c r="H160" s="104"/>
      <c r="I160" s="103"/>
      <c r="J160" s="104"/>
      <c r="K160" s="103"/>
      <c r="L160" s="105"/>
      <c r="M160" s="105"/>
      <c r="N160" s="104"/>
      <c r="O160" s="103"/>
      <c r="P160" s="104"/>
      <c r="Q160" s="106"/>
      <c r="R160" s="60">
        <f t="shared" si="34"/>
        <v>0</v>
      </c>
    </row>
    <row r="161" spans="1:18" s="99" customFormat="1" ht="48.75">
      <c r="A161" s="118" t="s">
        <v>461</v>
      </c>
      <c r="B161" s="118">
        <v>134</v>
      </c>
      <c r="C161" s="108" t="s">
        <v>462</v>
      </c>
      <c r="D161" s="58">
        <f t="shared" si="36"/>
        <v>0</v>
      </c>
      <c r="E161" s="59">
        <f t="shared" si="36"/>
        <v>0</v>
      </c>
      <c r="F161" s="102">
        <f t="shared" si="33"/>
        <v>0</v>
      </c>
      <c r="G161" s="103"/>
      <c r="H161" s="104"/>
      <c r="I161" s="103"/>
      <c r="J161" s="104"/>
      <c r="K161" s="103"/>
      <c r="L161" s="105"/>
      <c r="M161" s="105"/>
      <c r="N161" s="104"/>
      <c r="O161" s="103"/>
      <c r="P161" s="104"/>
      <c r="Q161" s="106"/>
      <c r="R161" s="60">
        <f t="shared" si="34"/>
        <v>0</v>
      </c>
    </row>
    <row r="162" spans="1:18" s="99" customFormat="1" ht="48.75">
      <c r="A162" s="118" t="s">
        <v>463</v>
      </c>
      <c r="B162" s="118">
        <v>135</v>
      </c>
      <c r="C162" s="108" t="s">
        <v>464</v>
      </c>
      <c r="D162" s="58"/>
      <c r="E162" s="59"/>
      <c r="F162" s="102">
        <f t="shared" si="33"/>
        <v>0</v>
      </c>
      <c r="G162" s="103" t="s">
        <v>16</v>
      </c>
      <c r="H162" s="104" t="s">
        <v>16</v>
      </c>
      <c r="I162" s="103" t="s">
        <v>16</v>
      </c>
      <c r="J162" s="104" t="s">
        <v>16</v>
      </c>
      <c r="K162" s="103" t="s">
        <v>16</v>
      </c>
      <c r="L162" s="105" t="s">
        <v>16</v>
      </c>
      <c r="M162" s="105" t="s">
        <v>16</v>
      </c>
      <c r="N162" s="104" t="s">
        <v>16</v>
      </c>
      <c r="O162" s="103" t="s">
        <v>16</v>
      </c>
      <c r="P162" s="104" t="s">
        <v>16</v>
      </c>
      <c r="Q162" s="106"/>
      <c r="R162" s="60"/>
    </row>
    <row r="163" spans="1:18" s="99" customFormat="1" ht="48.75">
      <c r="A163" s="118" t="s">
        <v>465</v>
      </c>
      <c r="B163" s="118">
        <v>136</v>
      </c>
      <c r="C163" s="108" t="s">
        <v>466</v>
      </c>
      <c r="D163" s="58"/>
      <c r="E163" s="59"/>
      <c r="F163" s="102">
        <f t="shared" si="33"/>
        <v>0</v>
      </c>
      <c r="G163" s="103" t="s">
        <v>16</v>
      </c>
      <c r="H163" s="104" t="s">
        <v>16</v>
      </c>
      <c r="I163" s="103" t="s">
        <v>16</v>
      </c>
      <c r="J163" s="104" t="s">
        <v>16</v>
      </c>
      <c r="K163" s="103" t="s">
        <v>16</v>
      </c>
      <c r="L163" s="105" t="s">
        <v>16</v>
      </c>
      <c r="M163" s="105" t="s">
        <v>16</v>
      </c>
      <c r="N163" s="104" t="s">
        <v>16</v>
      </c>
      <c r="O163" s="103" t="s">
        <v>16</v>
      </c>
      <c r="P163" s="104" t="s">
        <v>16</v>
      </c>
      <c r="Q163" s="106"/>
      <c r="R163" s="60"/>
    </row>
    <row r="164" spans="1:18" s="99" customFormat="1" ht="49.5" thickBot="1">
      <c r="A164" s="119" t="s">
        <v>467</v>
      </c>
      <c r="B164" s="119">
        <v>137</v>
      </c>
      <c r="C164" s="120" t="s">
        <v>468</v>
      </c>
      <c r="D164" s="58"/>
      <c r="E164" s="59"/>
      <c r="F164" s="102">
        <f t="shared" si="33"/>
        <v>0</v>
      </c>
      <c r="G164" s="103" t="s">
        <v>16</v>
      </c>
      <c r="H164" s="104" t="s">
        <v>16</v>
      </c>
      <c r="I164" s="103" t="s">
        <v>16</v>
      </c>
      <c r="J164" s="104" t="s">
        <v>16</v>
      </c>
      <c r="K164" s="103" t="s">
        <v>16</v>
      </c>
      <c r="L164" s="105" t="s">
        <v>16</v>
      </c>
      <c r="M164" s="105" t="s">
        <v>16</v>
      </c>
      <c r="N164" s="104" t="s">
        <v>16</v>
      </c>
      <c r="O164" s="103" t="s">
        <v>16</v>
      </c>
      <c r="P164" s="104" t="s">
        <v>16</v>
      </c>
      <c r="Q164" s="106"/>
      <c r="R164" s="60"/>
    </row>
    <row r="165" spans="1:18" s="99" customFormat="1" ht="18.75" thickBot="1">
      <c r="A165" s="89">
        <v>20</v>
      </c>
      <c r="B165" s="89">
        <v>21</v>
      </c>
      <c r="C165" s="90" t="s">
        <v>203</v>
      </c>
      <c r="D165" s="91">
        <f>SUM(D166:D172)</f>
        <v>0</v>
      </c>
      <c r="E165" s="92">
        <f>SUM(E166:E172)</f>
        <v>0</v>
      </c>
      <c r="F165" s="93">
        <f t="shared" si="33"/>
        <v>0</v>
      </c>
      <c r="G165" s="94">
        <f>SUM(G166:G172)</f>
        <v>0</v>
      </c>
      <c r="H165" s="95">
        <f aca="true" t="shared" si="37" ref="H165:P165">SUM(H166:H172)</f>
        <v>0</v>
      </c>
      <c r="I165" s="94">
        <f t="shared" si="37"/>
        <v>0</v>
      </c>
      <c r="J165" s="95">
        <f t="shared" si="37"/>
        <v>0</v>
      </c>
      <c r="K165" s="94">
        <f t="shared" si="37"/>
        <v>0</v>
      </c>
      <c r="L165" s="96">
        <f t="shared" si="37"/>
        <v>0</v>
      </c>
      <c r="M165" s="96">
        <f t="shared" si="37"/>
        <v>0</v>
      </c>
      <c r="N165" s="95">
        <f t="shared" si="37"/>
        <v>0</v>
      </c>
      <c r="O165" s="94">
        <f t="shared" si="37"/>
        <v>0</v>
      </c>
      <c r="P165" s="97">
        <f t="shared" si="37"/>
        <v>0</v>
      </c>
      <c r="Q165" s="106"/>
      <c r="R165" s="60">
        <f t="shared" si="34"/>
        <v>0</v>
      </c>
    </row>
    <row r="166" spans="1:18" s="99" customFormat="1" ht="15.75">
      <c r="A166" s="116" t="s">
        <v>469</v>
      </c>
      <c r="B166" s="116">
        <v>138</v>
      </c>
      <c r="C166" s="117" t="s">
        <v>470</v>
      </c>
      <c r="D166" s="58">
        <f aca="true" t="shared" si="38" ref="D166:E172">G166+K166+M166+O166+I166</f>
        <v>0</v>
      </c>
      <c r="E166" s="59">
        <f t="shared" si="38"/>
        <v>0</v>
      </c>
      <c r="F166" s="102">
        <f t="shared" si="33"/>
        <v>0</v>
      </c>
      <c r="G166" s="103"/>
      <c r="H166" s="104"/>
      <c r="I166" s="103"/>
      <c r="J166" s="104"/>
      <c r="K166" s="103"/>
      <c r="L166" s="105"/>
      <c r="M166" s="105"/>
      <c r="N166" s="104"/>
      <c r="O166" s="103"/>
      <c r="P166" s="104"/>
      <c r="Q166" s="106"/>
      <c r="R166" s="60">
        <f t="shared" si="34"/>
        <v>0</v>
      </c>
    </row>
    <row r="167" spans="1:18" s="99" customFormat="1" ht="15.75">
      <c r="A167" s="118" t="s">
        <v>471</v>
      </c>
      <c r="B167" s="118">
        <v>139</v>
      </c>
      <c r="C167" s="108" t="s">
        <v>472</v>
      </c>
      <c r="D167" s="58">
        <f t="shared" si="38"/>
        <v>0</v>
      </c>
      <c r="E167" s="59">
        <f t="shared" si="38"/>
        <v>0</v>
      </c>
      <c r="F167" s="102">
        <f t="shared" si="33"/>
        <v>0</v>
      </c>
      <c r="G167" s="103"/>
      <c r="H167" s="104"/>
      <c r="I167" s="103"/>
      <c r="J167" s="104"/>
      <c r="K167" s="103"/>
      <c r="L167" s="105"/>
      <c r="M167" s="105"/>
      <c r="N167" s="104"/>
      <c r="O167" s="103"/>
      <c r="P167" s="104"/>
      <c r="Q167" s="106"/>
      <c r="R167" s="60">
        <f t="shared" si="34"/>
        <v>0</v>
      </c>
    </row>
    <row r="168" spans="1:18" s="99" customFormat="1" ht="15.75">
      <c r="A168" s="118" t="s">
        <v>473</v>
      </c>
      <c r="B168" s="118">
        <v>140</v>
      </c>
      <c r="C168" s="108" t="s">
        <v>474</v>
      </c>
      <c r="D168" s="58">
        <f t="shared" si="38"/>
        <v>0</v>
      </c>
      <c r="E168" s="59">
        <f t="shared" si="38"/>
        <v>0</v>
      </c>
      <c r="F168" s="102">
        <f t="shared" si="33"/>
        <v>0</v>
      </c>
      <c r="G168" s="103"/>
      <c r="H168" s="104"/>
      <c r="I168" s="103"/>
      <c r="J168" s="104"/>
      <c r="K168" s="103"/>
      <c r="L168" s="105"/>
      <c r="M168" s="105"/>
      <c r="N168" s="104"/>
      <c r="O168" s="103"/>
      <c r="P168" s="104"/>
      <c r="Q168" s="106"/>
      <c r="R168" s="60">
        <f t="shared" si="34"/>
        <v>0</v>
      </c>
    </row>
    <row r="169" spans="1:18" s="99" customFormat="1" ht="15.75">
      <c r="A169" s="118" t="s">
        <v>475</v>
      </c>
      <c r="B169" s="118">
        <v>141</v>
      </c>
      <c r="C169" s="108" t="s">
        <v>476</v>
      </c>
      <c r="D169" s="58">
        <f t="shared" si="38"/>
        <v>0</v>
      </c>
      <c r="E169" s="59">
        <f t="shared" si="38"/>
        <v>0</v>
      </c>
      <c r="F169" s="102">
        <f t="shared" si="33"/>
        <v>0</v>
      </c>
      <c r="G169" s="103"/>
      <c r="H169" s="104"/>
      <c r="I169" s="103"/>
      <c r="J169" s="104"/>
      <c r="K169" s="103"/>
      <c r="L169" s="105"/>
      <c r="M169" s="105"/>
      <c r="N169" s="104"/>
      <c r="O169" s="103"/>
      <c r="P169" s="104"/>
      <c r="Q169" s="106"/>
      <c r="R169" s="60">
        <f t="shared" si="34"/>
        <v>0</v>
      </c>
    </row>
    <row r="170" spans="1:18" s="99" customFormat="1" ht="15.75">
      <c r="A170" s="118" t="s">
        <v>477</v>
      </c>
      <c r="B170" s="118">
        <v>142</v>
      </c>
      <c r="C170" s="108" t="s">
        <v>478</v>
      </c>
      <c r="D170" s="58"/>
      <c r="E170" s="59"/>
      <c r="F170" s="102">
        <f t="shared" si="33"/>
        <v>0</v>
      </c>
      <c r="G170" s="103" t="s">
        <v>16</v>
      </c>
      <c r="H170" s="104" t="s">
        <v>16</v>
      </c>
      <c r="I170" s="103" t="s">
        <v>16</v>
      </c>
      <c r="J170" s="104" t="s">
        <v>16</v>
      </c>
      <c r="K170" s="103" t="s">
        <v>16</v>
      </c>
      <c r="L170" s="105" t="s">
        <v>16</v>
      </c>
      <c r="M170" s="105" t="s">
        <v>16</v>
      </c>
      <c r="N170" s="104" t="s">
        <v>16</v>
      </c>
      <c r="O170" s="103" t="s">
        <v>16</v>
      </c>
      <c r="P170" s="104" t="s">
        <v>16</v>
      </c>
      <c r="Q170" s="106"/>
      <c r="R170" s="60"/>
    </row>
    <row r="171" spans="1:18" s="99" customFormat="1" ht="15.75">
      <c r="A171" s="118" t="s">
        <v>479</v>
      </c>
      <c r="B171" s="118">
        <v>143</v>
      </c>
      <c r="C171" s="108" t="s">
        <v>43</v>
      </c>
      <c r="D171" s="58">
        <f t="shared" si="38"/>
        <v>0</v>
      </c>
      <c r="E171" s="59">
        <f t="shared" si="38"/>
        <v>0</v>
      </c>
      <c r="F171" s="102">
        <f t="shared" si="33"/>
        <v>0</v>
      </c>
      <c r="G171" s="103"/>
      <c r="H171" s="104"/>
      <c r="I171" s="103"/>
      <c r="J171" s="104"/>
      <c r="K171" s="103"/>
      <c r="L171" s="105"/>
      <c r="M171" s="105"/>
      <c r="N171" s="104"/>
      <c r="O171" s="103"/>
      <c r="P171" s="104"/>
      <c r="Q171" s="106"/>
      <c r="R171" s="60">
        <f t="shared" si="34"/>
        <v>0</v>
      </c>
    </row>
    <row r="172" spans="1:18" s="99" customFormat="1" ht="18.75" thickBot="1">
      <c r="A172" s="133" t="s">
        <v>480</v>
      </c>
      <c r="B172" s="133">
        <v>144</v>
      </c>
      <c r="C172" s="113" t="s">
        <v>481</v>
      </c>
      <c r="D172" s="58">
        <f t="shared" si="38"/>
        <v>0</v>
      </c>
      <c r="E172" s="59">
        <f t="shared" si="38"/>
        <v>0</v>
      </c>
      <c r="F172" s="102">
        <f t="shared" si="33"/>
        <v>0</v>
      </c>
      <c r="G172" s="103"/>
      <c r="H172" s="104"/>
      <c r="I172" s="103"/>
      <c r="J172" s="104"/>
      <c r="K172" s="103"/>
      <c r="L172" s="105"/>
      <c r="M172" s="105"/>
      <c r="N172" s="104"/>
      <c r="O172" s="103"/>
      <c r="P172" s="104"/>
      <c r="Q172" s="106"/>
      <c r="R172" s="60">
        <f t="shared" si="34"/>
        <v>0</v>
      </c>
    </row>
    <row r="173" spans="1:18" s="99" customFormat="1" ht="18.75" thickBot="1">
      <c r="A173" s="89">
        <v>21</v>
      </c>
      <c r="B173" s="89">
        <v>22</v>
      </c>
      <c r="C173" s="90" t="s">
        <v>482</v>
      </c>
      <c r="D173" s="91">
        <f>SUM(D174:D178)</f>
        <v>0</v>
      </c>
      <c r="E173" s="92">
        <f>SUM(E174:E178)</f>
        <v>0</v>
      </c>
      <c r="F173" s="93">
        <f t="shared" si="33"/>
        <v>0</v>
      </c>
      <c r="G173" s="94">
        <f>SUM(G174:G178)</f>
        <v>0</v>
      </c>
      <c r="H173" s="95">
        <f aca="true" t="shared" si="39" ref="H173:P173">SUM(H174:H178)</f>
        <v>0</v>
      </c>
      <c r="I173" s="94">
        <f t="shared" si="39"/>
        <v>0</v>
      </c>
      <c r="J173" s="95">
        <f t="shared" si="39"/>
        <v>0</v>
      </c>
      <c r="K173" s="94">
        <f t="shared" si="39"/>
        <v>0</v>
      </c>
      <c r="L173" s="96">
        <f t="shared" si="39"/>
        <v>0</v>
      </c>
      <c r="M173" s="96">
        <f t="shared" si="39"/>
        <v>0</v>
      </c>
      <c r="N173" s="95">
        <f t="shared" si="39"/>
        <v>0</v>
      </c>
      <c r="O173" s="94">
        <f t="shared" si="39"/>
        <v>0</v>
      </c>
      <c r="P173" s="97">
        <f t="shared" si="39"/>
        <v>0</v>
      </c>
      <c r="Q173" s="106"/>
      <c r="R173" s="60">
        <f t="shared" si="34"/>
        <v>0</v>
      </c>
    </row>
    <row r="174" spans="1:18" s="99" customFormat="1" ht="15.75">
      <c r="A174" s="134" t="s">
        <v>483</v>
      </c>
      <c r="B174" s="134">
        <v>145</v>
      </c>
      <c r="C174" s="135" t="s">
        <v>484</v>
      </c>
      <c r="D174" s="58">
        <f aca="true" t="shared" si="40" ref="D174:E178">G174+K174+M174+O174+I174</f>
        <v>0</v>
      </c>
      <c r="E174" s="59">
        <f t="shared" si="40"/>
        <v>0</v>
      </c>
      <c r="F174" s="102">
        <f t="shared" si="33"/>
        <v>0</v>
      </c>
      <c r="G174" s="103"/>
      <c r="H174" s="104"/>
      <c r="I174" s="103"/>
      <c r="J174" s="104"/>
      <c r="K174" s="103"/>
      <c r="L174" s="105"/>
      <c r="M174" s="105"/>
      <c r="N174" s="104"/>
      <c r="O174" s="103"/>
      <c r="P174" s="104"/>
      <c r="Q174" s="106"/>
      <c r="R174" s="60">
        <f t="shared" si="34"/>
        <v>0</v>
      </c>
    </row>
    <row r="175" spans="1:18" s="99" customFormat="1" ht="32.25">
      <c r="A175" s="136" t="s">
        <v>485</v>
      </c>
      <c r="B175" s="136">
        <v>146</v>
      </c>
      <c r="C175" s="137" t="s">
        <v>486</v>
      </c>
      <c r="D175" s="58"/>
      <c r="E175" s="59"/>
      <c r="F175" s="102">
        <f t="shared" si="33"/>
        <v>0</v>
      </c>
      <c r="G175" s="103" t="s">
        <v>16</v>
      </c>
      <c r="H175" s="104" t="s">
        <v>16</v>
      </c>
      <c r="I175" s="103" t="s">
        <v>16</v>
      </c>
      <c r="J175" s="104" t="s">
        <v>16</v>
      </c>
      <c r="K175" s="103" t="s">
        <v>16</v>
      </c>
      <c r="L175" s="105" t="s">
        <v>16</v>
      </c>
      <c r="M175" s="105" t="s">
        <v>16</v>
      </c>
      <c r="N175" s="104" t="s">
        <v>16</v>
      </c>
      <c r="O175" s="103" t="s">
        <v>16</v>
      </c>
      <c r="P175" s="104" t="s">
        <v>16</v>
      </c>
      <c r="Q175" s="106"/>
      <c r="R175" s="60"/>
    </row>
    <row r="176" spans="1:18" s="99" customFormat="1" ht="32.25">
      <c r="A176" s="136" t="s">
        <v>487</v>
      </c>
      <c r="B176" s="136">
        <v>147</v>
      </c>
      <c r="C176" s="137" t="s">
        <v>488</v>
      </c>
      <c r="D176" s="58">
        <f t="shared" si="40"/>
        <v>0</v>
      </c>
      <c r="E176" s="59">
        <f t="shared" si="40"/>
        <v>0</v>
      </c>
      <c r="F176" s="102">
        <f t="shared" si="33"/>
        <v>0</v>
      </c>
      <c r="G176" s="103"/>
      <c r="H176" s="104"/>
      <c r="I176" s="103"/>
      <c r="J176" s="104"/>
      <c r="K176" s="103"/>
      <c r="L176" s="105"/>
      <c r="M176" s="105"/>
      <c r="N176" s="104"/>
      <c r="O176" s="103"/>
      <c r="P176" s="104"/>
      <c r="Q176" s="106"/>
      <c r="R176" s="60">
        <f t="shared" si="34"/>
        <v>0</v>
      </c>
    </row>
    <row r="177" spans="1:18" s="99" customFormat="1" ht="32.25">
      <c r="A177" s="136" t="s">
        <v>489</v>
      </c>
      <c r="B177" s="136">
        <v>148</v>
      </c>
      <c r="C177" s="137" t="s">
        <v>490</v>
      </c>
      <c r="D177" s="58">
        <f t="shared" si="40"/>
        <v>0</v>
      </c>
      <c r="E177" s="59">
        <f t="shared" si="40"/>
        <v>0</v>
      </c>
      <c r="F177" s="102">
        <f t="shared" si="33"/>
        <v>0</v>
      </c>
      <c r="G177" s="103"/>
      <c r="H177" s="104"/>
      <c r="I177" s="103"/>
      <c r="J177" s="104"/>
      <c r="K177" s="103"/>
      <c r="L177" s="105"/>
      <c r="M177" s="105"/>
      <c r="N177" s="104"/>
      <c r="O177" s="103"/>
      <c r="P177" s="104"/>
      <c r="Q177" s="106"/>
      <c r="R177" s="60">
        <f t="shared" si="34"/>
        <v>0</v>
      </c>
    </row>
    <row r="178" spans="1:18" s="99" customFormat="1" ht="16.5" thickBot="1">
      <c r="A178" s="138" t="s">
        <v>491</v>
      </c>
      <c r="B178" s="138">
        <v>149</v>
      </c>
      <c r="C178" s="139" t="s">
        <v>492</v>
      </c>
      <c r="D178" s="58">
        <f t="shared" si="40"/>
        <v>0</v>
      </c>
      <c r="E178" s="59">
        <f t="shared" si="40"/>
        <v>0</v>
      </c>
      <c r="F178" s="102">
        <f t="shared" si="33"/>
        <v>0</v>
      </c>
      <c r="G178" s="103"/>
      <c r="H178" s="104"/>
      <c r="I178" s="103"/>
      <c r="J178" s="104"/>
      <c r="K178" s="103"/>
      <c r="L178" s="105"/>
      <c r="M178" s="105"/>
      <c r="N178" s="104"/>
      <c r="O178" s="103"/>
      <c r="P178" s="104"/>
      <c r="Q178" s="106"/>
      <c r="R178" s="60">
        <f t="shared" si="34"/>
        <v>0</v>
      </c>
    </row>
    <row r="179" spans="1:18" s="99" customFormat="1" ht="18.75" thickBot="1">
      <c r="A179" s="89">
        <v>22</v>
      </c>
      <c r="B179" s="89">
        <v>23</v>
      </c>
      <c r="C179" s="90" t="s">
        <v>86</v>
      </c>
      <c r="D179" s="91">
        <f>SUM(D180:D183)</f>
        <v>0</v>
      </c>
      <c r="E179" s="92">
        <f>SUM(E180:E183)</f>
        <v>0</v>
      </c>
      <c r="F179" s="93">
        <f t="shared" si="33"/>
        <v>0</v>
      </c>
      <c r="G179" s="94">
        <f>SUM(G180:G183)</f>
        <v>0</v>
      </c>
      <c r="H179" s="95">
        <f aca="true" t="shared" si="41" ref="H179:P179">SUM(H180:H183)</f>
        <v>0</v>
      </c>
      <c r="I179" s="94">
        <f t="shared" si="41"/>
        <v>0</v>
      </c>
      <c r="J179" s="95">
        <f t="shared" si="41"/>
        <v>0</v>
      </c>
      <c r="K179" s="94">
        <f t="shared" si="41"/>
        <v>0</v>
      </c>
      <c r="L179" s="96">
        <f t="shared" si="41"/>
        <v>0</v>
      </c>
      <c r="M179" s="96">
        <f t="shared" si="41"/>
        <v>0</v>
      </c>
      <c r="N179" s="95">
        <f t="shared" si="41"/>
        <v>0</v>
      </c>
      <c r="O179" s="94">
        <f t="shared" si="41"/>
        <v>0</v>
      </c>
      <c r="P179" s="97">
        <f t="shared" si="41"/>
        <v>0</v>
      </c>
      <c r="Q179" s="106"/>
      <c r="R179" s="60">
        <f t="shared" si="34"/>
        <v>0</v>
      </c>
    </row>
    <row r="180" spans="1:18" s="99" customFormat="1" ht="15.75">
      <c r="A180" s="116" t="s">
        <v>493</v>
      </c>
      <c r="B180" s="116">
        <v>150</v>
      </c>
      <c r="C180" s="117" t="s">
        <v>87</v>
      </c>
      <c r="D180" s="58">
        <f aca="true" t="shared" si="42" ref="D180:E183">G180+K180+M180+O180+I180</f>
        <v>0</v>
      </c>
      <c r="E180" s="59">
        <f t="shared" si="42"/>
        <v>0</v>
      </c>
      <c r="F180" s="102">
        <f t="shared" si="33"/>
        <v>0</v>
      </c>
      <c r="G180" s="103"/>
      <c r="H180" s="104"/>
      <c r="I180" s="103"/>
      <c r="J180" s="104"/>
      <c r="K180" s="103"/>
      <c r="L180" s="105"/>
      <c r="M180" s="105"/>
      <c r="N180" s="104"/>
      <c r="O180" s="103"/>
      <c r="P180" s="104"/>
      <c r="Q180" s="106"/>
      <c r="R180" s="60">
        <f t="shared" si="34"/>
        <v>0</v>
      </c>
    </row>
    <row r="181" spans="1:18" s="99" customFormat="1" ht="65.25">
      <c r="A181" s="118" t="s">
        <v>494</v>
      </c>
      <c r="B181" s="118">
        <v>151</v>
      </c>
      <c r="C181" s="108" t="s">
        <v>212</v>
      </c>
      <c r="D181" s="58">
        <f t="shared" si="42"/>
        <v>0</v>
      </c>
      <c r="E181" s="59">
        <f t="shared" si="42"/>
        <v>0</v>
      </c>
      <c r="F181" s="102">
        <f t="shared" si="33"/>
        <v>0</v>
      </c>
      <c r="G181" s="103"/>
      <c r="H181" s="104"/>
      <c r="I181" s="103"/>
      <c r="J181" s="104"/>
      <c r="K181" s="103"/>
      <c r="L181" s="105"/>
      <c r="M181" s="105"/>
      <c r="N181" s="104"/>
      <c r="O181" s="103"/>
      <c r="P181" s="104"/>
      <c r="Q181" s="106"/>
      <c r="R181" s="60">
        <f t="shared" si="34"/>
        <v>0</v>
      </c>
    </row>
    <row r="182" spans="1:18" s="99" customFormat="1" ht="32.25">
      <c r="A182" s="118" t="s">
        <v>495</v>
      </c>
      <c r="B182" s="118">
        <v>152</v>
      </c>
      <c r="C182" s="108" t="s">
        <v>164</v>
      </c>
      <c r="D182" s="58">
        <f t="shared" si="42"/>
        <v>0</v>
      </c>
      <c r="E182" s="59">
        <f t="shared" si="42"/>
        <v>0</v>
      </c>
      <c r="F182" s="102">
        <f t="shared" si="33"/>
        <v>0</v>
      </c>
      <c r="G182" s="103"/>
      <c r="H182" s="104"/>
      <c r="I182" s="103"/>
      <c r="J182" s="104"/>
      <c r="K182" s="103"/>
      <c r="L182" s="105"/>
      <c r="M182" s="105"/>
      <c r="N182" s="104"/>
      <c r="O182" s="103"/>
      <c r="P182" s="104"/>
      <c r="Q182" s="106"/>
      <c r="R182" s="60">
        <f t="shared" si="34"/>
        <v>0</v>
      </c>
    </row>
    <row r="183" spans="1:18" s="99" customFormat="1" ht="16.5" thickBot="1">
      <c r="A183" s="119" t="s">
        <v>496</v>
      </c>
      <c r="B183" s="119">
        <v>153</v>
      </c>
      <c r="C183" s="120" t="s">
        <v>90</v>
      </c>
      <c r="D183" s="58">
        <f t="shared" si="42"/>
        <v>0</v>
      </c>
      <c r="E183" s="59">
        <f t="shared" si="42"/>
        <v>0</v>
      </c>
      <c r="F183" s="102">
        <f t="shared" si="33"/>
        <v>0</v>
      </c>
      <c r="G183" s="103"/>
      <c r="H183" s="104"/>
      <c r="I183" s="103"/>
      <c r="J183" s="104"/>
      <c r="K183" s="103"/>
      <c r="L183" s="105"/>
      <c r="M183" s="105"/>
      <c r="N183" s="104"/>
      <c r="O183" s="103"/>
      <c r="P183" s="104"/>
      <c r="Q183" s="106"/>
      <c r="R183" s="60">
        <f t="shared" si="34"/>
        <v>0</v>
      </c>
    </row>
    <row r="184" spans="1:18" s="99" customFormat="1" ht="18.75" thickBot="1">
      <c r="A184" s="89" t="s">
        <v>123</v>
      </c>
      <c r="B184" s="89">
        <v>24</v>
      </c>
      <c r="C184" s="90" t="s">
        <v>91</v>
      </c>
      <c r="D184" s="91">
        <f>SUM(D185:D186)</f>
        <v>0</v>
      </c>
      <c r="E184" s="92">
        <f>SUM(E185:E186)</f>
        <v>0</v>
      </c>
      <c r="F184" s="93">
        <f t="shared" si="33"/>
        <v>0</v>
      </c>
      <c r="G184" s="94">
        <f>SUM(G185:G186)</f>
        <v>0</v>
      </c>
      <c r="H184" s="95">
        <f aca="true" t="shared" si="43" ref="H184:P184">SUM(H185:H186)</f>
        <v>0</v>
      </c>
      <c r="I184" s="94">
        <f t="shared" si="43"/>
        <v>0</v>
      </c>
      <c r="J184" s="95">
        <f t="shared" si="43"/>
        <v>0</v>
      </c>
      <c r="K184" s="94">
        <f t="shared" si="43"/>
        <v>0</v>
      </c>
      <c r="L184" s="96">
        <f t="shared" si="43"/>
        <v>0</v>
      </c>
      <c r="M184" s="96">
        <f t="shared" si="43"/>
        <v>0</v>
      </c>
      <c r="N184" s="95">
        <f t="shared" si="43"/>
        <v>0</v>
      </c>
      <c r="O184" s="94">
        <f t="shared" si="43"/>
        <v>0</v>
      </c>
      <c r="P184" s="97">
        <f t="shared" si="43"/>
        <v>0</v>
      </c>
      <c r="Q184" s="106"/>
      <c r="R184" s="60">
        <f t="shared" si="34"/>
        <v>0</v>
      </c>
    </row>
    <row r="185" spans="1:18" s="99" customFormat="1" ht="24" customHeight="1">
      <c r="A185" s="100" t="s">
        <v>497</v>
      </c>
      <c r="B185" s="100">
        <v>154</v>
      </c>
      <c r="C185" s="125" t="s">
        <v>92</v>
      </c>
      <c r="D185" s="58">
        <f>G185+K185+M185+O185+I185</f>
        <v>0</v>
      </c>
      <c r="E185" s="59">
        <f>H185+L185+N185+P185+J185</f>
        <v>0</v>
      </c>
      <c r="F185" s="102">
        <f t="shared" si="33"/>
        <v>0</v>
      </c>
      <c r="G185" s="103"/>
      <c r="H185" s="104"/>
      <c r="I185" s="103"/>
      <c r="J185" s="104"/>
      <c r="K185" s="103"/>
      <c r="L185" s="105"/>
      <c r="M185" s="105"/>
      <c r="N185" s="104"/>
      <c r="O185" s="103"/>
      <c r="P185" s="104"/>
      <c r="Q185" s="106"/>
      <c r="R185" s="60">
        <f t="shared" si="34"/>
        <v>0</v>
      </c>
    </row>
    <row r="186" spans="1:18" s="99" customFormat="1" ht="35.25" customHeight="1" thickBot="1">
      <c r="A186" s="119" t="s">
        <v>498</v>
      </c>
      <c r="B186" s="119">
        <v>155</v>
      </c>
      <c r="C186" s="120" t="s">
        <v>94</v>
      </c>
      <c r="D186" s="58">
        <f>G186+K186+M186+O186+I186</f>
        <v>0</v>
      </c>
      <c r="E186" s="59">
        <f>H186+L186+N186+P186+J186</f>
        <v>0</v>
      </c>
      <c r="F186" s="102">
        <f t="shared" si="33"/>
        <v>0</v>
      </c>
      <c r="G186" s="103"/>
      <c r="H186" s="104"/>
      <c r="I186" s="103"/>
      <c r="J186" s="104"/>
      <c r="K186" s="103"/>
      <c r="L186" s="105"/>
      <c r="M186" s="105"/>
      <c r="N186" s="104"/>
      <c r="O186" s="103"/>
      <c r="P186" s="104"/>
      <c r="Q186" s="106"/>
      <c r="R186" s="60">
        <f t="shared" si="34"/>
        <v>0</v>
      </c>
    </row>
    <row r="187" spans="1:18" s="99" customFormat="1" ht="25.5" customHeight="1" thickBot="1">
      <c r="A187" s="89" t="s">
        <v>126</v>
      </c>
      <c r="B187" s="89">
        <v>25</v>
      </c>
      <c r="C187" s="90" t="s">
        <v>499</v>
      </c>
      <c r="D187" s="91">
        <f>SUM(D188:D197)</f>
        <v>0</v>
      </c>
      <c r="E187" s="92">
        <f>SUM(E188:E197)</f>
        <v>0</v>
      </c>
      <c r="F187" s="93">
        <f t="shared" si="33"/>
        <v>0</v>
      </c>
      <c r="G187" s="94">
        <f>SUM(G188:G197)</f>
        <v>0</v>
      </c>
      <c r="H187" s="95">
        <f aca="true" t="shared" si="44" ref="H187:P187">SUM(H188:H197)</f>
        <v>0</v>
      </c>
      <c r="I187" s="94">
        <f t="shared" si="44"/>
        <v>0</v>
      </c>
      <c r="J187" s="95">
        <f t="shared" si="44"/>
        <v>0</v>
      </c>
      <c r="K187" s="94">
        <f t="shared" si="44"/>
        <v>0</v>
      </c>
      <c r="L187" s="96">
        <f t="shared" si="44"/>
        <v>0</v>
      </c>
      <c r="M187" s="96">
        <f t="shared" si="44"/>
        <v>0</v>
      </c>
      <c r="N187" s="95">
        <f t="shared" si="44"/>
        <v>0</v>
      </c>
      <c r="O187" s="94">
        <f t="shared" si="44"/>
        <v>0</v>
      </c>
      <c r="P187" s="97">
        <f t="shared" si="44"/>
        <v>0</v>
      </c>
      <c r="Q187" s="106"/>
      <c r="R187" s="60">
        <f t="shared" si="34"/>
        <v>0</v>
      </c>
    </row>
    <row r="188" spans="1:18" s="99" customFormat="1" ht="32.25">
      <c r="A188" s="116" t="s">
        <v>113</v>
      </c>
      <c r="B188" s="116">
        <v>156</v>
      </c>
      <c r="C188" s="117" t="s">
        <v>120</v>
      </c>
      <c r="D188" s="58">
        <f aca="true" t="shared" si="45" ref="D188:E195">G188+K188+M188+O188+I188</f>
        <v>0</v>
      </c>
      <c r="E188" s="59">
        <f t="shared" si="45"/>
        <v>0</v>
      </c>
      <c r="F188" s="102">
        <f t="shared" si="33"/>
        <v>0</v>
      </c>
      <c r="G188" s="103"/>
      <c r="H188" s="104"/>
      <c r="I188" s="103"/>
      <c r="J188" s="104"/>
      <c r="K188" s="103"/>
      <c r="L188" s="105"/>
      <c r="M188" s="105"/>
      <c r="N188" s="104"/>
      <c r="O188" s="103"/>
      <c r="P188" s="104"/>
      <c r="Q188" s="106"/>
      <c r="R188" s="60">
        <f t="shared" si="34"/>
        <v>0</v>
      </c>
    </row>
    <row r="189" spans="1:18" s="99" customFormat="1" ht="15.75">
      <c r="A189" s="118" t="s">
        <v>216</v>
      </c>
      <c r="B189" s="118">
        <v>157</v>
      </c>
      <c r="C189" s="108" t="s">
        <v>121</v>
      </c>
      <c r="D189" s="58">
        <f t="shared" si="45"/>
        <v>0</v>
      </c>
      <c r="E189" s="59">
        <f t="shared" si="45"/>
        <v>0</v>
      </c>
      <c r="F189" s="102">
        <f t="shared" si="33"/>
        <v>0</v>
      </c>
      <c r="G189" s="103"/>
      <c r="H189" s="104"/>
      <c r="I189" s="103"/>
      <c r="J189" s="104"/>
      <c r="K189" s="103"/>
      <c r="L189" s="105"/>
      <c r="M189" s="105"/>
      <c r="N189" s="104"/>
      <c r="O189" s="103"/>
      <c r="P189" s="104"/>
      <c r="Q189" s="106"/>
      <c r="R189" s="60">
        <f t="shared" si="34"/>
        <v>0</v>
      </c>
    </row>
    <row r="190" spans="1:18" s="99" customFormat="1" ht="15.75">
      <c r="A190" s="118" t="s">
        <v>115</v>
      </c>
      <c r="B190" s="118">
        <v>158</v>
      </c>
      <c r="C190" s="108" t="s">
        <v>122</v>
      </c>
      <c r="D190" s="58">
        <f t="shared" si="45"/>
        <v>0</v>
      </c>
      <c r="E190" s="59">
        <f t="shared" si="45"/>
        <v>0</v>
      </c>
      <c r="F190" s="102">
        <f t="shared" si="33"/>
        <v>0</v>
      </c>
      <c r="G190" s="103"/>
      <c r="H190" s="104"/>
      <c r="I190" s="103"/>
      <c r="J190" s="104"/>
      <c r="K190" s="103"/>
      <c r="L190" s="105"/>
      <c r="M190" s="105"/>
      <c r="N190" s="104"/>
      <c r="O190" s="103"/>
      <c r="P190" s="104"/>
      <c r="Q190" s="106"/>
      <c r="R190" s="60">
        <f t="shared" si="34"/>
        <v>0</v>
      </c>
    </row>
    <row r="191" spans="1:18" s="99" customFormat="1" ht="32.25">
      <c r="A191" s="118" t="s">
        <v>217</v>
      </c>
      <c r="B191" s="118">
        <v>159</v>
      </c>
      <c r="C191" s="108" t="s">
        <v>500</v>
      </c>
      <c r="D191" s="58">
        <f t="shared" si="45"/>
        <v>0</v>
      </c>
      <c r="E191" s="59">
        <f t="shared" si="45"/>
        <v>0</v>
      </c>
      <c r="F191" s="102">
        <f t="shared" si="33"/>
        <v>0</v>
      </c>
      <c r="G191" s="103"/>
      <c r="H191" s="104"/>
      <c r="I191" s="103"/>
      <c r="J191" s="104"/>
      <c r="K191" s="103"/>
      <c r="L191" s="105"/>
      <c r="M191" s="105"/>
      <c r="N191" s="104"/>
      <c r="O191" s="103"/>
      <c r="P191" s="104"/>
      <c r="Q191" s="106"/>
      <c r="R191" s="60">
        <f t="shared" si="34"/>
        <v>0</v>
      </c>
    </row>
    <row r="192" spans="1:18" s="99" customFormat="1" ht="32.25">
      <c r="A192" s="107" t="s">
        <v>218</v>
      </c>
      <c r="B192" s="107">
        <v>160</v>
      </c>
      <c r="C192" s="109" t="s">
        <v>501</v>
      </c>
      <c r="D192" s="58">
        <f t="shared" si="45"/>
        <v>0</v>
      </c>
      <c r="E192" s="59">
        <f t="shared" si="45"/>
        <v>0</v>
      </c>
      <c r="F192" s="102">
        <f t="shared" si="33"/>
        <v>0</v>
      </c>
      <c r="G192" s="103"/>
      <c r="H192" s="104"/>
      <c r="I192" s="103"/>
      <c r="J192" s="104"/>
      <c r="K192" s="103"/>
      <c r="L192" s="105"/>
      <c r="M192" s="105"/>
      <c r="N192" s="104"/>
      <c r="O192" s="103"/>
      <c r="P192" s="104"/>
      <c r="Q192" s="106"/>
      <c r="R192" s="60">
        <f t="shared" si="34"/>
        <v>0</v>
      </c>
    </row>
    <row r="193" spans="1:18" s="99" customFormat="1" ht="32.25">
      <c r="A193" s="107" t="s">
        <v>219</v>
      </c>
      <c r="B193" s="107">
        <v>161</v>
      </c>
      <c r="C193" s="109" t="s">
        <v>502</v>
      </c>
      <c r="D193" s="58"/>
      <c r="E193" s="59"/>
      <c r="F193" s="102">
        <f t="shared" si="33"/>
        <v>0</v>
      </c>
      <c r="G193" s="103" t="s">
        <v>16</v>
      </c>
      <c r="H193" s="104" t="s">
        <v>16</v>
      </c>
      <c r="I193" s="103" t="s">
        <v>16</v>
      </c>
      <c r="J193" s="104" t="s">
        <v>16</v>
      </c>
      <c r="K193" s="103" t="s">
        <v>16</v>
      </c>
      <c r="L193" s="105" t="s">
        <v>16</v>
      </c>
      <c r="M193" s="105" t="s">
        <v>16</v>
      </c>
      <c r="N193" s="104" t="s">
        <v>16</v>
      </c>
      <c r="O193" s="103" t="s">
        <v>16</v>
      </c>
      <c r="P193" s="104" t="s">
        <v>16</v>
      </c>
      <c r="Q193" s="106"/>
      <c r="R193" s="60"/>
    </row>
    <row r="194" spans="1:18" s="99" customFormat="1" ht="32.25">
      <c r="A194" s="107" t="s">
        <v>221</v>
      </c>
      <c r="B194" s="107">
        <v>162</v>
      </c>
      <c r="C194" s="109" t="s">
        <v>503</v>
      </c>
      <c r="D194" s="58"/>
      <c r="E194" s="59"/>
      <c r="F194" s="102">
        <f t="shared" si="33"/>
        <v>0</v>
      </c>
      <c r="G194" s="103" t="s">
        <v>16</v>
      </c>
      <c r="H194" s="104" t="s">
        <v>16</v>
      </c>
      <c r="I194" s="103" t="s">
        <v>16</v>
      </c>
      <c r="J194" s="104" t="s">
        <v>16</v>
      </c>
      <c r="K194" s="103" t="s">
        <v>16</v>
      </c>
      <c r="L194" s="105" t="s">
        <v>16</v>
      </c>
      <c r="M194" s="105" t="s">
        <v>16</v>
      </c>
      <c r="N194" s="104" t="s">
        <v>16</v>
      </c>
      <c r="O194" s="103" t="s">
        <v>16</v>
      </c>
      <c r="P194" s="104" t="s">
        <v>16</v>
      </c>
      <c r="Q194" s="106"/>
      <c r="R194" s="60"/>
    </row>
    <row r="195" spans="1:18" s="99" customFormat="1" ht="15.75">
      <c r="A195" s="107" t="s">
        <v>222</v>
      </c>
      <c r="B195" s="107">
        <v>163</v>
      </c>
      <c r="C195" s="109" t="s">
        <v>504</v>
      </c>
      <c r="D195" s="58">
        <f t="shared" si="45"/>
        <v>0</v>
      </c>
      <c r="E195" s="59">
        <f t="shared" si="45"/>
        <v>0</v>
      </c>
      <c r="F195" s="102">
        <f t="shared" si="33"/>
        <v>0</v>
      </c>
      <c r="G195" s="103"/>
      <c r="H195" s="104"/>
      <c r="I195" s="103"/>
      <c r="J195" s="104"/>
      <c r="K195" s="103"/>
      <c r="L195" s="105"/>
      <c r="M195" s="105"/>
      <c r="N195" s="104"/>
      <c r="O195" s="103"/>
      <c r="P195" s="104"/>
      <c r="Q195" s="106"/>
      <c r="R195" s="60">
        <f t="shared" si="34"/>
        <v>0</v>
      </c>
    </row>
    <row r="196" spans="1:18" s="99" customFormat="1" ht="15.75">
      <c r="A196" s="107" t="s">
        <v>117</v>
      </c>
      <c r="B196" s="107">
        <v>164</v>
      </c>
      <c r="C196" s="109" t="s">
        <v>505</v>
      </c>
      <c r="D196" s="58"/>
      <c r="E196" s="59"/>
      <c r="F196" s="102">
        <f t="shared" si="33"/>
        <v>0</v>
      </c>
      <c r="G196" s="103" t="s">
        <v>16</v>
      </c>
      <c r="H196" s="104" t="s">
        <v>16</v>
      </c>
      <c r="I196" s="103" t="s">
        <v>16</v>
      </c>
      <c r="J196" s="104" t="s">
        <v>16</v>
      </c>
      <c r="K196" s="103" t="s">
        <v>16</v>
      </c>
      <c r="L196" s="105" t="s">
        <v>16</v>
      </c>
      <c r="M196" s="105" t="s">
        <v>16</v>
      </c>
      <c r="N196" s="104" t="s">
        <v>16</v>
      </c>
      <c r="O196" s="103" t="s">
        <v>16</v>
      </c>
      <c r="P196" s="104" t="s">
        <v>16</v>
      </c>
      <c r="Q196" s="106"/>
      <c r="R196" s="60"/>
    </row>
    <row r="197" spans="1:18" s="99" customFormat="1" ht="16.5" thickBot="1">
      <c r="A197" s="115" t="s">
        <v>224</v>
      </c>
      <c r="B197" s="115">
        <v>165</v>
      </c>
      <c r="C197" s="124" t="s">
        <v>506</v>
      </c>
      <c r="D197" s="58"/>
      <c r="E197" s="59"/>
      <c r="F197" s="102">
        <f t="shared" si="33"/>
        <v>0</v>
      </c>
      <c r="G197" s="103" t="s">
        <v>16</v>
      </c>
      <c r="H197" s="104" t="s">
        <v>16</v>
      </c>
      <c r="I197" s="103" t="s">
        <v>16</v>
      </c>
      <c r="J197" s="104" t="s">
        <v>16</v>
      </c>
      <c r="K197" s="103" t="s">
        <v>16</v>
      </c>
      <c r="L197" s="105" t="s">
        <v>16</v>
      </c>
      <c r="M197" s="105" t="s">
        <v>16</v>
      </c>
      <c r="N197" s="104" t="s">
        <v>16</v>
      </c>
      <c r="O197" s="103" t="s">
        <v>16</v>
      </c>
      <c r="P197" s="104" t="s">
        <v>16</v>
      </c>
      <c r="Q197" s="106"/>
      <c r="R197" s="60"/>
    </row>
    <row r="198" spans="1:18" s="99" customFormat="1" ht="18.75" thickBot="1">
      <c r="A198" s="89" t="s">
        <v>225</v>
      </c>
      <c r="B198" s="89">
        <v>26</v>
      </c>
      <c r="C198" s="90" t="s">
        <v>507</v>
      </c>
      <c r="D198" s="91">
        <f>SUM(D199)</f>
        <v>0</v>
      </c>
      <c r="E198" s="92">
        <f>SUM(E199)</f>
        <v>0</v>
      </c>
      <c r="F198" s="93">
        <f t="shared" si="33"/>
        <v>0</v>
      </c>
      <c r="G198" s="94">
        <f aca="true" t="shared" si="46" ref="G198:P198">SUM(G199)</f>
        <v>0</v>
      </c>
      <c r="H198" s="95">
        <f t="shared" si="46"/>
        <v>0</v>
      </c>
      <c r="I198" s="94">
        <f t="shared" si="46"/>
        <v>0</v>
      </c>
      <c r="J198" s="95">
        <f t="shared" si="46"/>
        <v>0</v>
      </c>
      <c r="K198" s="94">
        <f t="shared" si="46"/>
        <v>0</v>
      </c>
      <c r="L198" s="96">
        <f t="shared" si="46"/>
        <v>0</v>
      </c>
      <c r="M198" s="96">
        <f t="shared" si="46"/>
        <v>0</v>
      </c>
      <c r="N198" s="95">
        <f t="shared" si="46"/>
        <v>0</v>
      </c>
      <c r="O198" s="94">
        <f t="shared" si="46"/>
        <v>0</v>
      </c>
      <c r="P198" s="97">
        <f t="shared" si="46"/>
        <v>0</v>
      </c>
      <c r="Q198" s="106"/>
      <c r="R198" s="60">
        <f t="shared" si="34"/>
        <v>0</v>
      </c>
    </row>
    <row r="199" spans="1:18" s="99" customFormat="1" ht="49.5" thickBot="1">
      <c r="A199" s="140" t="s">
        <v>226</v>
      </c>
      <c r="B199" s="140">
        <v>166</v>
      </c>
      <c r="C199" s="141" t="s">
        <v>116</v>
      </c>
      <c r="D199" s="58">
        <f>G199+K199+M199+O199+I199</f>
        <v>0</v>
      </c>
      <c r="E199" s="59">
        <f>H199+L199+N199+P199+J199</f>
        <v>0</v>
      </c>
      <c r="F199" s="102">
        <f t="shared" si="33"/>
        <v>0</v>
      </c>
      <c r="G199" s="103"/>
      <c r="H199" s="104"/>
      <c r="I199" s="103"/>
      <c r="J199" s="104"/>
      <c r="K199" s="103"/>
      <c r="L199" s="105"/>
      <c r="M199" s="105"/>
      <c r="N199" s="104"/>
      <c r="O199" s="103"/>
      <c r="P199" s="104"/>
      <c r="Q199" s="106"/>
      <c r="R199" s="60">
        <f t="shared" si="34"/>
        <v>0</v>
      </c>
    </row>
    <row r="200" spans="1:18" s="99" customFormat="1" ht="18.75" thickBot="1">
      <c r="A200" s="89" t="s">
        <v>227</v>
      </c>
      <c r="B200" s="89">
        <v>27</v>
      </c>
      <c r="C200" s="90" t="s">
        <v>95</v>
      </c>
      <c r="D200" s="91">
        <f>SUM(D201:D215)</f>
        <v>0</v>
      </c>
      <c r="E200" s="92">
        <f>SUM(E201:E215)</f>
        <v>0</v>
      </c>
      <c r="F200" s="93">
        <f t="shared" si="33"/>
        <v>0</v>
      </c>
      <c r="G200" s="94">
        <f>SUM(G201:G215)</f>
        <v>0</v>
      </c>
      <c r="H200" s="95">
        <f aca="true" t="shared" si="47" ref="H200:P200">SUM(H201:H215)</f>
        <v>0</v>
      </c>
      <c r="I200" s="94">
        <f t="shared" si="47"/>
        <v>0</v>
      </c>
      <c r="J200" s="95">
        <f t="shared" si="47"/>
        <v>0</v>
      </c>
      <c r="K200" s="94">
        <f t="shared" si="47"/>
        <v>0</v>
      </c>
      <c r="L200" s="96">
        <f t="shared" si="47"/>
        <v>0</v>
      </c>
      <c r="M200" s="96">
        <f t="shared" si="47"/>
        <v>0</v>
      </c>
      <c r="N200" s="95">
        <f t="shared" si="47"/>
        <v>0</v>
      </c>
      <c r="O200" s="94">
        <f t="shared" si="47"/>
        <v>0</v>
      </c>
      <c r="P200" s="97">
        <f t="shared" si="47"/>
        <v>0</v>
      </c>
      <c r="Q200" s="106"/>
      <c r="R200" s="60">
        <f t="shared" si="34"/>
        <v>0</v>
      </c>
    </row>
    <row r="201" spans="1:18" s="99" customFormat="1" ht="48.75">
      <c r="A201" s="116" t="s">
        <v>228</v>
      </c>
      <c r="B201" s="116">
        <v>167</v>
      </c>
      <c r="C201" s="117" t="s">
        <v>98</v>
      </c>
      <c r="D201" s="58">
        <f aca="true" t="shared" si="48" ref="D201:E215">G201+K201+M201+O201+I201</f>
        <v>0</v>
      </c>
      <c r="E201" s="59">
        <f t="shared" si="48"/>
        <v>0</v>
      </c>
      <c r="F201" s="102">
        <f t="shared" si="33"/>
        <v>0</v>
      </c>
      <c r="G201" s="103"/>
      <c r="H201" s="104"/>
      <c r="I201" s="103"/>
      <c r="J201" s="104"/>
      <c r="K201" s="103"/>
      <c r="L201" s="105"/>
      <c r="M201" s="105"/>
      <c r="N201" s="104"/>
      <c r="O201" s="103"/>
      <c r="P201" s="104"/>
      <c r="Q201" s="106"/>
      <c r="R201" s="60">
        <f t="shared" si="34"/>
        <v>0</v>
      </c>
    </row>
    <row r="202" spans="1:18" s="63" customFormat="1" ht="48.75">
      <c r="A202" s="118" t="s">
        <v>229</v>
      </c>
      <c r="B202" s="118">
        <v>168</v>
      </c>
      <c r="C202" s="108" t="s">
        <v>127</v>
      </c>
      <c r="D202" s="58">
        <f t="shared" si="48"/>
        <v>0</v>
      </c>
      <c r="E202" s="59">
        <f t="shared" si="48"/>
        <v>0</v>
      </c>
      <c r="F202" s="102">
        <f aca="true" t="shared" si="49" ref="F202:F265">IF(E202=0,0,ROUND(D202/E202,1))</f>
        <v>0</v>
      </c>
      <c r="G202" s="103"/>
      <c r="H202" s="104"/>
      <c r="I202" s="103"/>
      <c r="J202" s="104"/>
      <c r="K202" s="103"/>
      <c r="L202" s="105"/>
      <c r="M202" s="105"/>
      <c r="N202" s="104"/>
      <c r="O202" s="103"/>
      <c r="P202" s="104"/>
      <c r="Q202" s="142"/>
      <c r="R202" s="60">
        <f t="shared" si="34"/>
        <v>0</v>
      </c>
    </row>
    <row r="203" spans="1:18" s="63" customFormat="1" ht="25.5" customHeight="1">
      <c r="A203" s="118" t="s">
        <v>230</v>
      </c>
      <c r="B203" s="118">
        <v>169</v>
      </c>
      <c r="C203" s="108" t="s">
        <v>508</v>
      </c>
      <c r="D203" s="58">
        <f t="shared" si="48"/>
        <v>0</v>
      </c>
      <c r="E203" s="59">
        <f t="shared" si="48"/>
        <v>0</v>
      </c>
      <c r="F203" s="102">
        <f t="shared" si="49"/>
        <v>0</v>
      </c>
      <c r="G203" s="103"/>
      <c r="H203" s="104"/>
      <c r="I203" s="103"/>
      <c r="J203" s="104"/>
      <c r="K203" s="103"/>
      <c r="L203" s="105"/>
      <c r="M203" s="105"/>
      <c r="N203" s="104"/>
      <c r="O203" s="103"/>
      <c r="P203" s="104"/>
      <c r="Q203" s="142"/>
      <c r="R203" s="60">
        <f aca="true" t="shared" si="50" ref="R203:R266">SUM(G203:P203)-(D203+E203)</f>
        <v>0</v>
      </c>
    </row>
    <row r="204" spans="1:18" s="99" customFormat="1" ht="26.25" customHeight="1">
      <c r="A204" s="118" t="s">
        <v>118</v>
      </c>
      <c r="B204" s="118">
        <v>170</v>
      </c>
      <c r="C204" s="108" t="s">
        <v>100</v>
      </c>
      <c r="D204" s="58">
        <f t="shared" si="48"/>
        <v>0</v>
      </c>
      <c r="E204" s="59">
        <f t="shared" si="48"/>
        <v>0</v>
      </c>
      <c r="F204" s="102">
        <f t="shared" si="49"/>
        <v>0</v>
      </c>
      <c r="G204" s="103"/>
      <c r="H204" s="104"/>
      <c r="I204" s="103"/>
      <c r="J204" s="104"/>
      <c r="K204" s="103"/>
      <c r="L204" s="105"/>
      <c r="M204" s="105"/>
      <c r="N204" s="104"/>
      <c r="O204" s="103"/>
      <c r="P204" s="104"/>
      <c r="Q204" s="106"/>
      <c r="R204" s="60">
        <f t="shared" si="50"/>
        <v>0</v>
      </c>
    </row>
    <row r="205" spans="1:18" s="99" customFormat="1" ht="32.25" customHeight="1">
      <c r="A205" s="118" t="s">
        <v>231</v>
      </c>
      <c r="B205" s="118">
        <v>171</v>
      </c>
      <c r="C205" s="108" t="s">
        <v>83</v>
      </c>
      <c r="D205" s="58">
        <f t="shared" si="48"/>
        <v>0</v>
      </c>
      <c r="E205" s="59">
        <f t="shared" si="48"/>
        <v>0</v>
      </c>
      <c r="F205" s="102">
        <f t="shared" si="49"/>
        <v>0</v>
      </c>
      <c r="G205" s="103"/>
      <c r="H205" s="104"/>
      <c r="I205" s="103"/>
      <c r="J205" s="104"/>
      <c r="K205" s="103"/>
      <c r="L205" s="105"/>
      <c r="M205" s="105"/>
      <c r="N205" s="104"/>
      <c r="O205" s="103"/>
      <c r="P205" s="104"/>
      <c r="Q205" s="106"/>
      <c r="R205" s="60">
        <f t="shared" si="50"/>
        <v>0</v>
      </c>
    </row>
    <row r="206" spans="1:18" s="99" customFormat="1" ht="59.25" customHeight="1">
      <c r="A206" s="118" t="s">
        <v>232</v>
      </c>
      <c r="B206" s="118">
        <v>172</v>
      </c>
      <c r="C206" s="108" t="s">
        <v>509</v>
      </c>
      <c r="D206" s="58">
        <f t="shared" si="48"/>
        <v>0</v>
      </c>
      <c r="E206" s="59">
        <f t="shared" si="48"/>
        <v>0</v>
      </c>
      <c r="F206" s="102">
        <f t="shared" si="49"/>
        <v>0</v>
      </c>
      <c r="G206" s="103"/>
      <c r="H206" s="104"/>
      <c r="I206" s="103"/>
      <c r="J206" s="104"/>
      <c r="K206" s="103"/>
      <c r="L206" s="105"/>
      <c r="M206" s="105"/>
      <c r="N206" s="104"/>
      <c r="O206" s="103"/>
      <c r="P206" s="104"/>
      <c r="Q206" s="106"/>
      <c r="R206" s="60">
        <f t="shared" si="50"/>
        <v>0</v>
      </c>
    </row>
    <row r="207" spans="1:18" s="99" customFormat="1" ht="21.75" customHeight="1">
      <c r="A207" s="118" t="s">
        <v>233</v>
      </c>
      <c r="B207" s="118">
        <v>173</v>
      </c>
      <c r="C207" s="108" t="s">
        <v>163</v>
      </c>
      <c r="D207" s="58">
        <f t="shared" si="48"/>
        <v>0</v>
      </c>
      <c r="E207" s="59">
        <f t="shared" si="48"/>
        <v>0</v>
      </c>
      <c r="F207" s="102">
        <f t="shared" si="49"/>
        <v>0</v>
      </c>
      <c r="G207" s="103"/>
      <c r="H207" s="104"/>
      <c r="I207" s="103"/>
      <c r="J207" s="104"/>
      <c r="K207" s="103"/>
      <c r="L207" s="105"/>
      <c r="M207" s="105"/>
      <c r="N207" s="104"/>
      <c r="O207" s="103"/>
      <c r="P207" s="104"/>
      <c r="Q207" s="106"/>
      <c r="R207" s="60">
        <f t="shared" si="50"/>
        <v>0</v>
      </c>
    </row>
    <row r="208" spans="1:18" s="99" customFormat="1" ht="32.25">
      <c r="A208" s="118" t="s">
        <v>234</v>
      </c>
      <c r="B208" s="118">
        <v>174</v>
      </c>
      <c r="C208" s="108" t="s">
        <v>88</v>
      </c>
      <c r="D208" s="58">
        <f t="shared" si="48"/>
        <v>0</v>
      </c>
      <c r="E208" s="59">
        <f t="shared" si="48"/>
        <v>0</v>
      </c>
      <c r="F208" s="102">
        <f t="shared" si="49"/>
        <v>0</v>
      </c>
      <c r="G208" s="103"/>
      <c r="H208" s="104"/>
      <c r="I208" s="103"/>
      <c r="J208" s="104"/>
      <c r="K208" s="103"/>
      <c r="L208" s="105"/>
      <c r="M208" s="105"/>
      <c r="N208" s="104"/>
      <c r="O208" s="103"/>
      <c r="P208" s="104"/>
      <c r="Q208" s="106"/>
      <c r="R208" s="60">
        <f t="shared" si="50"/>
        <v>0</v>
      </c>
    </row>
    <row r="209" spans="1:18" s="132" customFormat="1" ht="41.25" customHeight="1">
      <c r="A209" s="118" t="s">
        <v>235</v>
      </c>
      <c r="B209" s="118">
        <v>175</v>
      </c>
      <c r="C209" s="108" t="s">
        <v>89</v>
      </c>
      <c r="D209" s="58">
        <f t="shared" si="48"/>
        <v>0</v>
      </c>
      <c r="E209" s="59">
        <f t="shared" si="48"/>
        <v>0</v>
      </c>
      <c r="F209" s="102">
        <f t="shared" si="49"/>
        <v>0</v>
      </c>
      <c r="G209" s="103"/>
      <c r="H209" s="104"/>
      <c r="I209" s="103"/>
      <c r="J209" s="104"/>
      <c r="K209" s="103"/>
      <c r="L209" s="105"/>
      <c r="M209" s="105"/>
      <c r="N209" s="104"/>
      <c r="O209" s="103"/>
      <c r="P209" s="104"/>
      <c r="Q209" s="131"/>
      <c r="R209" s="60">
        <f t="shared" si="50"/>
        <v>0</v>
      </c>
    </row>
    <row r="210" spans="1:18" s="132" customFormat="1" ht="31.5" customHeight="1">
      <c r="A210" s="107" t="s">
        <v>236</v>
      </c>
      <c r="B210" s="107">
        <v>176</v>
      </c>
      <c r="C210" s="109" t="s">
        <v>93</v>
      </c>
      <c r="D210" s="58">
        <f t="shared" si="48"/>
        <v>0</v>
      </c>
      <c r="E210" s="59">
        <f t="shared" si="48"/>
        <v>0</v>
      </c>
      <c r="F210" s="102">
        <f t="shared" si="49"/>
        <v>0</v>
      </c>
      <c r="G210" s="103"/>
      <c r="H210" s="104"/>
      <c r="I210" s="103"/>
      <c r="J210" s="104"/>
      <c r="K210" s="103"/>
      <c r="L210" s="105"/>
      <c r="M210" s="105"/>
      <c r="N210" s="104"/>
      <c r="O210" s="103"/>
      <c r="P210" s="104"/>
      <c r="Q210" s="131"/>
      <c r="R210" s="60">
        <f t="shared" si="50"/>
        <v>0</v>
      </c>
    </row>
    <row r="211" spans="1:18" s="132" customFormat="1" ht="44.25" customHeight="1">
      <c r="A211" s="107" t="s">
        <v>237</v>
      </c>
      <c r="B211" s="107">
        <v>177</v>
      </c>
      <c r="C211" s="109" t="s">
        <v>510</v>
      </c>
      <c r="D211" s="58"/>
      <c r="E211" s="59"/>
      <c r="F211" s="102">
        <f t="shared" si="49"/>
        <v>0</v>
      </c>
      <c r="G211" s="103" t="s">
        <v>16</v>
      </c>
      <c r="H211" s="104" t="s">
        <v>16</v>
      </c>
      <c r="I211" s="103" t="s">
        <v>16</v>
      </c>
      <c r="J211" s="104" t="s">
        <v>16</v>
      </c>
      <c r="K211" s="103" t="s">
        <v>16</v>
      </c>
      <c r="L211" s="105" t="s">
        <v>16</v>
      </c>
      <c r="M211" s="105" t="s">
        <v>16</v>
      </c>
      <c r="N211" s="104" t="s">
        <v>16</v>
      </c>
      <c r="O211" s="103" t="s">
        <v>16</v>
      </c>
      <c r="P211" s="104" t="s">
        <v>16</v>
      </c>
      <c r="Q211" s="131"/>
      <c r="R211" s="60"/>
    </row>
    <row r="212" spans="1:18" s="132" customFormat="1" ht="45" customHeight="1">
      <c r="A212" s="107" t="s">
        <v>238</v>
      </c>
      <c r="B212" s="107">
        <v>178</v>
      </c>
      <c r="C212" s="109" t="s">
        <v>511</v>
      </c>
      <c r="D212" s="58"/>
      <c r="E212" s="59"/>
      <c r="F212" s="102">
        <f t="shared" si="49"/>
        <v>0</v>
      </c>
      <c r="G212" s="103" t="s">
        <v>16</v>
      </c>
      <c r="H212" s="104" t="s">
        <v>16</v>
      </c>
      <c r="I212" s="103" t="s">
        <v>16</v>
      </c>
      <c r="J212" s="104" t="s">
        <v>16</v>
      </c>
      <c r="K212" s="103" t="s">
        <v>16</v>
      </c>
      <c r="L212" s="105" t="s">
        <v>16</v>
      </c>
      <c r="M212" s="105" t="s">
        <v>16</v>
      </c>
      <c r="N212" s="104" t="s">
        <v>16</v>
      </c>
      <c r="O212" s="103" t="s">
        <v>16</v>
      </c>
      <c r="P212" s="104" t="s">
        <v>16</v>
      </c>
      <c r="Q212" s="131"/>
      <c r="R212" s="60"/>
    </row>
    <row r="213" spans="1:18" s="132" customFormat="1" ht="47.25" customHeight="1">
      <c r="A213" s="118" t="s">
        <v>239</v>
      </c>
      <c r="B213" s="118">
        <v>179</v>
      </c>
      <c r="C213" s="108" t="s">
        <v>47</v>
      </c>
      <c r="D213" s="58">
        <f t="shared" si="48"/>
        <v>0</v>
      </c>
      <c r="E213" s="59">
        <f t="shared" si="48"/>
        <v>0</v>
      </c>
      <c r="F213" s="102">
        <f t="shared" si="49"/>
        <v>0</v>
      </c>
      <c r="G213" s="103"/>
      <c r="H213" s="104"/>
      <c r="I213" s="103"/>
      <c r="J213" s="104"/>
      <c r="K213" s="103"/>
      <c r="L213" s="105"/>
      <c r="M213" s="105"/>
      <c r="N213" s="104"/>
      <c r="O213" s="103"/>
      <c r="P213" s="104"/>
      <c r="Q213" s="131"/>
      <c r="R213" s="60">
        <f t="shared" si="50"/>
        <v>0</v>
      </c>
    </row>
    <row r="214" spans="1:18" s="132" customFormat="1" ht="49.5" customHeight="1">
      <c r="A214" s="118" t="s">
        <v>240</v>
      </c>
      <c r="B214" s="118">
        <v>180</v>
      </c>
      <c r="C214" s="108" t="s">
        <v>48</v>
      </c>
      <c r="D214" s="58">
        <f t="shared" si="48"/>
        <v>0</v>
      </c>
      <c r="E214" s="59">
        <f t="shared" si="48"/>
        <v>0</v>
      </c>
      <c r="F214" s="102">
        <f t="shared" si="49"/>
        <v>0</v>
      </c>
      <c r="G214" s="103"/>
      <c r="H214" s="104"/>
      <c r="I214" s="103"/>
      <c r="J214" s="104"/>
      <c r="K214" s="103"/>
      <c r="L214" s="105"/>
      <c r="M214" s="105"/>
      <c r="N214" s="104"/>
      <c r="O214" s="103"/>
      <c r="P214" s="104"/>
      <c r="Q214" s="131"/>
      <c r="R214" s="60">
        <f t="shared" si="50"/>
        <v>0</v>
      </c>
    </row>
    <row r="215" spans="1:18" s="132" customFormat="1" ht="56.25" customHeight="1" thickBot="1">
      <c r="A215" s="115" t="s">
        <v>241</v>
      </c>
      <c r="B215" s="115">
        <v>181</v>
      </c>
      <c r="C215" s="124" t="s">
        <v>131</v>
      </c>
      <c r="D215" s="58">
        <f t="shared" si="48"/>
        <v>0</v>
      </c>
      <c r="E215" s="59">
        <f t="shared" si="48"/>
        <v>0</v>
      </c>
      <c r="F215" s="102">
        <f t="shared" si="49"/>
        <v>0</v>
      </c>
      <c r="G215" s="103"/>
      <c r="H215" s="104"/>
      <c r="I215" s="103"/>
      <c r="J215" s="104"/>
      <c r="K215" s="103"/>
      <c r="L215" s="105"/>
      <c r="M215" s="105"/>
      <c r="N215" s="104"/>
      <c r="O215" s="103"/>
      <c r="P215" s="104"/>
      <c r="Q215" s="131"/>
      <c r="R215" s="60">
        <f t="shared" si="50"/>
        <v>0</v>
      </c>
    </row>
    <row r="216" spans="1:18" s="99" customFormat="1" ht="18.75" thickBot="1">
      <c r="A216" s="89" t="s">
        <v>119</v>
      </c>
      <c r="B216" s="89">
        <v>28</v>
      </c>
      <c r="C216" s="90" t="s">
        <v>512</v>
      </c>
      <c r="D216" s="91">
        <f>SUM(D217:D221)</f>
        <v>0</v>
      </c>
      <c r="E216" s="92">
        <f>SUM(E217:E221)</f>
        <v>0</v>
      </c>
      <c r="F216" s="93">
        <f t="shared" si="49"/>
        <v>0</v>
      </c>
      <c r="G216" s="94">
        <f>SUM(G217:G221)</f>
        <v>0</v>
      </c>
      <c r="H216" s="95">
        <f aca="true" t="shared" si="51" ref="H216:P216">SUM(H217:H221)</f>
        <v>0</v>
      </c>
      <c r="I216" s="94">
        <f t="shared" si="51"/>
        <v>0</v>
      </c>
      <c r="J216" s="95">
        <f t="shared" si="51"/>
        <v>0</v>
      </c>
      <c r="K216" s="94">
        <f t="shared" si="51"/>
        <v>0</v>
      </c>
      <c r="L216" s="96">
        <f t="shared" si="51"/>
        <v>0</v>
      </c>
      <c r="M216" s="96">
        <f t="shared" si="51"/>
        <v>0</v>
      </c>
      <c r="N216" s="95">
        <f t="shared" si="51"/>
        <v>0</v>
      </c>
      <c r="O216" s="94">
        <f t="shared" si="51"/>
        <v>0</v>
      </c>
      <c r="P216" s="95">
        <f t="shared" si="51"/>
        <v>0</v>
      </c>
      <c r="Q216" s="106"/>
      <c r="R216" s="60">
        <f t="shared" si="50"/>
        <v>0</v>
      </c>
    </row>
    <row r="217" spans="1:18" s="99" customFormat="1" ht="32.25">
      <c r="A217" s="116" t="s">
        <v>242</v>
      </c>
      <c r="B217" s="116">
        <v>182</v>
      </c>
      <c r="C217" s="117" t="s">
        <v>70</v>
      </c>
      <c r="D217" s="58">
        <f>G217+K217+M217+O217+I217</f>
        <v>0</v>
      </c>
      <c r="E217" s="59">
        <f>H217+L217+N217+P217+J217</f>
        <v>0</v>
      </c>
      <c r="F217" s="102">
        <f t="shared" si="49"/>
        <v>0</v>
      </c>
      <c r="G217" s="103"/>
      <c r="H217" s="104"/>
      <c r="I217" s="103"/>
      <c r="J217" s="104"/>
      <c r="K217" s="103"/>
      <c r="L217" s="105"/>
      <c r="M217" s="105"/>
      <c r="N217" s="104"/>
      <c r="O217" s="103"/>
      <c r="P217" s="104"/>
      <c r="Q217" s="106"/>
      <c r="R217" s="60">
        <f t="shared" si="50"/>
        <v>0</v>
      </c>
    </row>
    <row r="218" spans="1:18" s="99" customFormat="1" ht="48.75">
      <c r="A218" s="118" t="s">
        <v>243</v>
      </c>
      <c r="B218" s="118">
        <v>183</v>
      </c>
      <c r="C218" s="109" t="s">
        <v>513</v>
      </c>
      <c r="D218" s="58"/>
      <c r="E218" s="59"/>
      <c r="F218" s="102">
        <f t="shared" si="49"/>
        <v>0</v>
      </c>
      <c r="G218" s="103" t="s">
        <v>16</v>
      </c>
      <c r="H218" s="104" t="s">
        <v>16</v>
      </c>
      <c r="I218" s="103" t="s">
        <v>16</v>
      </c>
      <c r="J218" s="104" t="s">
        <v>16</v>
      </c>
      <c r="K218" s="103" t="s">
        <v>16</v>
      </c>
      <c r="L218" s="105" t="s">
        <v>16</v>
      </c>
      <c r="M218" s="105" t="s">
        <v>16</v>
      </c>
      <c r="N218" s="104" t="s">
        <v>16</v>
      </c>
      <c r="O218" s="103" t="s">
        <v>16</v>
      </c>
      <c r="P218" s="104" t="s">
        <v>16</v>
      </c>
      <c r="Q218" s="106"/>
      <c r="R218" s="60"/>
    </row>
    <row r="219" spans="1:18" s="99" customFormat="1" ht="48.75">
      <c r="A219" s="118" t="s">
        <v>244</v>
      </c>
      <c r="B219" s="118">
        <v>184</v>
      </c>
      <c r="C219" s="109" t="s">
        <v>514</v>
      </c>
      <c r="D219" s="58"/>
      <c r="E219" s="59"/>
      <c r="F219" s="102">
        <f t="shared" si="49"/>
        <v>0</v>
      </c>
      <c r="G219" s="103" t="s">
        <v>16</v>
      </c>
      <c r="H219" s="104" t="s">
        <v>16</v>
      </c>
      <c r="I219" s="103" t="s">
        <v>16</v>
      </c>
      <c r="J219" s="104" t="s">
        <v>16</v>
      </c>
      <c r="K219" s="103" t="s">
        <v>16</v>
      </c>
      <c r="L219" s="105" t="s">
        <v>16</v>
      </c>
      <c r="M219" s="105" t="s">
        <v>16</v>
      </c>
      <c r="N219" s="104" t="s">
        <v>16</v>
      </c>
      <c r="O219" s="103" t="s">
        <v>16</v>
      </c>
      <c r="P219" s="104" t="s">
        <v>16</v>
      </c>
      <c r="Q219" s="106"/>
      <c r="R219" s="60"/>
    </row>
    <row r="220" spans="1:18" s="99" customFormat="1" ht="48.75">
      <c r="A220" s="118" t="s">
        <v>245</v>
      </c>
      <c r="B220" s="118">
        <v>185</v>
      </c>
      <c r="C220" s="109" t="s">
        <v>515</v>
      </c>
      <c r="D220" s="58"/>
      <c r="E220" s="59"/>
      <c r="F220" s="102">
        <f t="shared" si="49"/>
        <v>0</v>
      </c>
      <c r="G220" s="103" t="s">
        <v>16</v>
      </c>
      <c r="H220" s="104" t="s">
        <v>16</v>
      </c>
      <c r="I220" s="103" t="s">
        <v>16</v>
      </c>
      <c r="J220" s="104" t="s">
        <v>16</v>
      </c>
      <c r="K220" s="103" t="s">
        <v>16</v>
      </c>
      <c r="L220" s="105" t="s">
        <v>16</v>
      </c>
      <c r="M220" s="105" t="s">
        <v>16</v>
      </c>
      <c r="N220" s="104" t="s">
        <v>16</v>
      </c>
      <c r="O220" s="103" t="s">
        <v>16</v>
      </c>
      <c r="P220" s="104" t="s">
        <v>16</v>
      </c>
      <c r="Q220" s="106"/>
      <c r="R220" s="60"/>
    </row>
    <row r="221" spans="1:18" s="99" customFormat="1" ht="49.5" thickBot="1">
      <c r="A221" s="119" t="s">
        <v>516</v>
      </c>
      <c r="B221" s="119">
        <v>186</v>
      </c>
      <c r="C221" s="124" t="s">
        <v>517</v>
      </c>
      <c r="D221" s="58"/>
      <c r="E221" s="59"/>
      <c r="F221" s="102">
        <f t="shared" si="49"/>
        <v>0</v>
      </c>
      <c r="G221" s="103" t="s">
        <v>16</v>
      </c>
      <c r="H221" s="104" t="s">
        <v>16</v>
      </c>
      <c r="I221" s="103" t="s">
        <v>16</v>
      </c>
      <c r="J221" s="104" t="s">
        <v>16</v>
      </c>
      <c r="K221" s="103" t="s">
        <v>16</v>
      </c>
      <c r="L221" s="105" t="s">
        <v>16</v>
      </c>
      <c r="M221" s="105" t="s">
        <v>16</v>
      </c>
      <c r="N221" s="104" t="s">
        <v>16</v>
      </c>
      <c r="O221" s="103" t="s">
        <v>16</v>
      </c>
      <c r="P221" s="104" t="s">
        <v>16</v>
      </c>
      <c r="Q221" s="106"/>
      <c r="R221" s="60"/>
    </row>
    <row r="222" spans="1:18" s="99" customFormat="1" ht="18.75" thickBot="1">
      <c r="A222" s="89">
        <v>25</v>
      </c>
      <c r="B222" s="89">
        <v>29</v>
      </c>
      <c r="C222" s="90" t="s">
        <v>518</v>
      </c>
      <c r="D222" s="91">
        <f>SUM(D223:D235)</f>
        <v>0</v>
      </c>
      <c r="E222" s="92">
        <f>SUM(E223:E235)</f>
        <v>0</v>
      </c>
      <c r="F222" s="93">
        <f t="shared" si="49"/>
        <v>0</v>
      </c>
      <c r="G222" s="94">
        <f>SUM(G223:G235)</f>
        <v>0</v>
      </c>
      <c r="H222" s="95">
        <f aca="true" t="shared" si="52" ref="H222:P222">SUM(H223:H235)</f>
        <v>0</v>
      </c>
      <c r="I222" s="94">
        <f t="shared" si="52"/>
        <v>0</v>
      </c>
      <c r="J222" s="95">
        <f t="shared" si="52"/>
        <v>0</v>
      </c>
      <c r="K222" s="94">
        <f t="shared" si="52"/>
        <v>0</v>
      </c>
      <c r="L222" s="96">
        <f t="shared" si="52"/>
        <v>0</v>
      </c>
      <c r="M222" s="96">
        <f t="shared" si="52"/>
        <v>0</v>
      </c>
      <c r="N222" s="95">
        <f t="shared" si="52"/>
        <v>0</v>
      </c>
      <c r="O222" s="94">
        <f t="shared" si="52"/>
        <v>0</v>
      </c>
      <c r="P222" s="97">
        <f t="shared" si="52"/>
        <v>0</v>
      </c>
      <c r="Q222" s="106"/>
      <c r="R222" s="60">
        <f t="shared" si="50"/>
        <v>0</v>
      </c>
    </row>
    <row r="223" spans="1:18" s="99" customFormat="1" ht="32.25">
      <c r="A223" s="116" t="s">
        <v>497</v>
      </c>
      <c r="B223" s="116">
        <v>187</v>
      </c>
      <c r="C223" s="117" t="s">
        <v>56</v>
      </c>
      <c r="D223" s="58">
        <f aca="true" t="shared" si="53" ref="D223:E231">G223+K223+M223+O223+I223</f>
        <v>0</v>
      </c>
      <c r="E223" s="59">
        <f t="shared" si="53"/>
        <v>0</v>
      </c>
      <c r="F223" s="102">
        <f t="shared" si="49"/>
        <v>0</v>
      </c>
      <c r="G223" s="103"/>
      <c r="H223" s="104"/>
      <c r="I223" s="103"/>
      <c r="J223" s="104"/>
      <c r="K223" s="103"/>
      <c r="L223" s="105"/>
      <c r="M223" s="105"/>
      <c r="N223" s="104"/>
      <c r="O223" s="103"/>
      <c r="P223" s="104"/>
      <c r="Q223" s="106"/>
      <c r="R223" s="60">
        <f t="shared" si="50"/>
        <v>0</v>
      </c>
    </row>
    <row r="224" spans="1:18" s="99" customFormat="1" ht="21.75" customHeight="1">
      <c r="A224" s="118" t="s">
        <v>498</v>
      </c>
      <c r="B224" s="118">
        <v>188</v>
      </c>
      <c r="C224" s="108" t="s">
        <v>57</v>
      </c>
      <c r="D224" s="58">
        <f t="shared" si="53"/>
        <v>0</v>
      </c>
      <c r="E224" s="59">
        <f t="shared" si="53"/>
        <v>0</v>
      </c>
      <c r="F224" s="102">
        <f t="shared" si="49"/>
        <v>0</v>
      </c>
      <c r="G224" s="103"/>
      <c r="H224" s="104"/>
      <c r="I224" s="103"/>
      <c r="J224" s="104"/>
      <c r="K224" s="103"/>
      <c r="L224" s="105"/>
      <c r="M224" s="105"/>
      <c r="N224" s="104"/>
      <c r="O224" s="103"/>
      <c r="P224" s="104"/>
      <c r="Q224" s="106"/>
      <c r="R224" s="60">
        <f t="shared" si="50"/>
        <v>0</v>
      </c>
    </row>
    <row r="225" spans="1:18" s="99" customFormat="1" ht="48.75">
      <c r="A225" s="118" t="s">
        <v>519</v>
      </c>
      <c r="B225" s="118">
        <v>189</v>
      </c>
      <c r="C225" s="108" t="s">
        <v>58</v>
      </c>
      <c r="D225" s="58">
        <f t="shared" si="53"/>
        <v>0</v>
      </c>
      <c r="E225" s="59">
        <f t="shared" si="53"/>
        <v>0</v>
      </c>
      <c r="F225" s="102">
        <f t="shared" si="49"/>
        <v>0</v>
      </c>
      <c r="G225" s="103"/>
      <c r="H225" s="104"/>
      <c r="I225" s="103"/>
      <c r="J225" s="104"/>
      <c r="K225" s="103"/>
      <c r="L225" s="105"/>
      <c r="M225" s="105"/>
      <c r="N225" s="104"/>
      <c r="O225" s="103"/>
      <c r="P225" s="104"/>
      <c r="Q225" s="106"/>
      <c r="R225" s="60">
        <f t="shared" si="50"/>
        <v>0</v>
      </c>
    </row>
    <row r="226" spans="1:18" s="99" customFormat="1" ht="32.25">
      <c r="A226" s="118" t="s">
        <v>520</v>
      </c>
      <c r="B226" s="118">
        <v>190</v>
      </c>
      <c r="C226" s="108" t="s">
        <v>59</v>
      </c>
      <c r="D226" s="58">
        <f t="shared" si="53"/>
        <v>0</v>
      </c>
      <c r="E226" s="59">
        <f t="shared" si="53"/>
        <v>0</v>
      </c>
      <c r="F226" s="102">
        <f t="shared" si="49"/>
        <v>0</v>
      </c>
      <c r="G226" s="103"/>
      <c r="H226" s="104"/>
      <c r="I226" s="103"/>
      <c r="J226" s="104"/>
      <c r="K226" s="103"/>
      <c r="L226" s="105"/>
      <c r="M226" s="105"/>
      <c r="N226" s="104"/>
      <c r="O226" s="103"/>
      <c r="P226" s="104"/>
      <c r="Q226" s="106"/>
      <c r="R226" s="60">
        <f t="shared" si="50"/>
        <v>0</v>
      </c>
    </row>
    <row r="227" spans="1:18" s="99" customFormat="1" ht="48.75">
      <c r="A227" s="118" t="s">
        <v>521</v>
      </c>
      <c r="B227" s="118">
        <v>191</v>
      </c>
      <c r="C227" s="108" t="s">
        <v>60</v>
      </c>
      <c r="D227" s="58">
        <f t="shared" si="53"/>
        <v>0</v>
      </c>
      <c r="E227" s="59">
        <f t="shared" si="53"/>
        <v>0</v>
      </c>
      <c r="F227" s="102">
        <f t="shared" si="49"/>
        <v>0</v>
      </c>
      <c r="G227" s="103"/>
      <c r="H227" s="104"/>
      <c r="I227" s="103"/>
      <c r="J227" s="104"/>
      <c r="K227" s="103"/>
      <c r="L227" s="105"/>
      <c r="M227" s="105"/>
      <c r="N227" s="104"/>
      <c r="O227" s="103"/>
      <c r="P227" s="104"/>
      <c r="Q227" s="106"/>
      <c r="R227" s="60">
        <f t="shared" si="50"/>
        <v>0</v>
      </c>
    </row>
    <row r="228" spans="1:18" s="99" customFormat="1" ht="32.25">
      <c r="A228" s="118" t="s">
        <v>522</v>
      </c>
      <c r="B228" s="118">
        <v>192</v>
      </c>
      <c r="C228" s="108" t="s">
        <v>206</v>
      </c>
      <c r="D228" s="58">
        <f t="shared" si="53"/>
        <v>0</v>
      </c>
      <c r="E228" s="59">
        <f t="shared" si="53"/>
        <v>0</v>
      </c>
      <c r="F228" s="102">
        <f t="shared" si="49"/>
        <v>0</v>
      </c>
      <c r="G228" s="103"/>
      <c r="H228" s="104"/>
      <c r="I228" s="103"/>
      <c r="J228" s="104"/>
      <c r="K228" s="103"/>
      <c r="L228" s="105"/>
      <c r="M228" s="105"/>
      <c r="N228" s="104"/>
      <c r="O228" s="103"/>
      <c r="P228" s="104"/>
      <c r="Q228" s="106"/>
      <c r="R228" s="60">
        <f t="shared" si="50"/>
        <v>0</v>
      </c>
    </row>
    <row r="229" spans="1:18" s="99" customFormat="1" ht="73.5" customHeight="1">
      <c r="A229" s="118" t="s">
        <v>523</v>
      </c>
      <c r="B229" s="126">
        <v>193</v>
      </c>
      <c r="C229" s="109" t="s">
        <v>524</v>
      </c>
      <c r="D229" s="58">
        <f t="shared" si="53"/>
        <v>0</v>
      </c>
      <c r="E229" s="59">
        <f t="shared" si="53"/>
        <v>0</v>
      </c>
      <c r="F229" s="102">
        <f t="shared" si="49"/>
        <v>0</v>
      </c>
      <c r="G229" s="103"/>
      <c r="H229" s="104"/>
      <c r="I229" s="103"/>
      <c r="J229" s="104"/>
      <c r="K229" s="103"/>
      <c r="L229" s="105"/>
      <c r="M229" s="105"/>
      <c r="N229" s="104"/>
      <c r="O229" s="103"/>
      <c r="P229" s="104"/>
      <c r="Q229" s="106"/>
      <c r="R229" s="60">
        <f t="shared" si="50"/>
        <v>0</v>
      </c>
    </row>
    <row r="230" spans="1:18" s="99" customFormat="1" ht="28.5" customHeight="1">
      <c r="A230" s="118" t="s">
        <v>525</v>
      </c>
      <c r="B230" s="126">
        <v>194</v>
      </c>
      <c r="C230" s="109" t="s">
        <v>526</v>
      </c>
      <c r="D230" s="58"/>
      <c r="E230" s="59"/>
      <c r="F230" s="102">
        <f t="shared" si="49"/>
        <v>0</v>
      </c>
      <c r="G230" s="103" t="s">
        <v>16</v>
      </c>
      <c r="H230" s="104" t="s">
        <v>16</v>
      </c>
      <c r="I230" s="103" t="s">
        <v>16</v>
      </c>
      <c r="J230" s="104" t="s">
        <v>16</v>
      </c>
      <c r="K230" s="103" t="s">
        <v>16</v>
      </c>
      <c r="L230" s="105" t="s">
        <v>16</v>
      </c>
      <c r="M230" s="105" t="s">
        <v>16</v>
      </c>
      <c r="N230" s="104" t="s">
        <v>16</v>
      </c>
      <c r="O230" s="103" t="s">
        <v>16</v>
      </c>
      <c r="P230" s="104" t="s">
        <v>16</v>
      </c>
      <c r="Q230" s="106"/>
      <c r="R230" s="60"/>
    </row>
    <row r="231" spans="1:18" s="99" customFormat="1" ht="42.75" customHeight="1">
      <c r="A231" s="118" t="s">
        <v>527</v>
      </c>
      <c r="B231" s="118">
        <v>195</v>
      </c>
      <c r="C231" s="108" t="s">
        <v>528</v>
      </c>
      <c r="D231" s="58">
        <f t="shared" si="53"/>
        <v>0</v>
      </c>
      <c r="E231" s="59">
        <f t="shared" si="53"/>
        <v>0</v>
      </c>
      <c r="F231" s="102">
        <f t="shared" si="49"/>
        <v>0</v>
      </c>
      <c r="G231" s="103"/>
      <c r="H231" s="104"/>
      <c r="I231" s="103"/>
      <c r="J231" s="104"/>
      <c r="K231" s="103"/>
      <c r="L231" s="105"/>
      <c r="M231" s="105"/>
      <c r="N231" s="104"/>
      <c r="O231" s="103"/>
      <c r="P231" s="104"/>
      <c r="Q231" s="106"/>
      <c r="R231" s="60"/>
    </row>
    <row r="232" spans="1:18" s="99" customFormat="1" ht="42.75" customHeight="1">
      <c r="A232" s="118" t="s">
        <v>529</v>
      </c>
      <c r="B232" s="118">
        <v>196</v>
      </c>
      <c r="C232" s="108" t="s">
        <v>530</v>
      </c>
      <c r="D232" s="58"/>
      <c r="E232" s="59"/>
      <c r="F232" s="102">
        <f t="shared" si="49"/>
        <v>0</v>
      </c>
      <c r="G232" s="103" t="s">
        <v>16</v>
      </c>
      <c r="H232" s="104" t="s">
        <v>16</v>
      </c>
      <c r="I232" s="103" t="s">
        <v>16</v>
      </c>
      <c r="J232" s="104" t="s">
        <v>16</v>
      </c>
      <c r="K232" s="103" t="s">
        <v>16</v>
      </c>
      <c r="L232" s="105" t="s">
        <v>16</v>
      </c>
      <c r="M232" s="105" t="s">
        <v>16</v>
      </c>
      <c r="N232" s="104" t="s">
        <v>16</v>
      </c>
      <c r="O232" s="103" t="s">
        <v>16</v>
      </c>
      <c r="P232" s="104" t="s">
        <v>16</v>
      </c>
      <c r="Q232" s="106"/>
      <c r="R232" s="60"/>
    </row>
    <row r="233" spans="1:18" s="99" customFormat="1" ht="42.75" customHeight="1">
      <c r="A233" s="118" t="s">
        <v>531</v>
      </c>
      <c r="B233" s="118">
        <v>197</v>
      </c>
      <c r="C233" s="108" t="s">
        <v>532</v>
      </c>
      <c r="D233" s="58"/>
      <c r="E233" s="59"/>
      <c r="F233" s="102">
        <f t="shared" si="49"/>
        <v>0</v>
      </c>
      <c r="G233" s="103" t="s">
        <v>16</v>
      </c>
      <c r="H233" s="104" t="s">
        <v>16</v>
      </c>
      <c r="I233" s="103" t="s">
        <v>16</v>
      </c>
      <c r="J233" s="104" t="s">
        <v>16</v>
      </c>
      <c r="K233" s="103" t="s">
        <v>16</v>
      </c>
      <c r="L233" s="105" t="s">
        <v>16</v>
      </c>
      <c r="M233" s="105" t="s">
        <v>16</v>
      </c>
      <c r="N233" s="104" t="s">
        <v>16</v>
      </c>
      <c r="O233" s="103" t="s">
        <v>16</v>
      </c>
      <c r="P233" s="104" t="s">
        <v>16</v>
      </c>
      <c r="Q233" s="106"/>
      <c r="R233" s="60"/>
    </row>
    <row r="234" spans="1:18" s="99" customFormat="1" ht="39" customHeight="1">
      <c r="A234" s="118" t="s">
        <v>533</v>
      </c>
      <c r="B234" s="118">
        <v>198</v>
      </c>
      <c r="C234" s="108" t="s">
        <v>534</v>
      </c>
      <c r="D234" s="58"/>
      <c r="E234" s="59"/>
      <c r="F234" s="102">
        <f t="shared" si="49"/>
        <v>0</v>
      </c>
      <c r="G234" s="103" t="s">
        <v>16</v>
      </c>
      <c r="H234" s="104" t="s">
        <v>16</v>
      </c>
      <c r="I234" s="103" t="s">
        <v>16</v>
      </c>
      <c r="J234" s="104" t="s">
        <v>16</v>
      </c>
      <c r="K234" s="103" t="s">
        <v>16</v>
      </c>
      <c r="L234" s="105" t="s">
        <v>16</v>
      </c>
      <c r="M234" s="105" t="s">
        <v>16</v>
      </c>
      <c r="N234" s="104" t="s">
        <v>16</v>
      </c>
      <c r="O234" s="103" t="s">
        <v>16</v>
      </c>
      <c r="P234" s="104" t="s">
        <v>16</v>
      </c>
      <c r="Q234" s="106"/>
      <c r="R234" s="60"/>
    </row>
    <row r="235" spans="1:18" s="99" customFormat="1" ht="42" customHeight="1" thickBot="1">
      <c r="A235" s="118" t="s">
        <v>535</v>
      </c>
      <c r="B235" s="119">
        <v>199</v>
      </c>
      <c r="C235" s="120" t="s">
        <v>536</v>
      </c>
      <c r="D235" s="58"/>
      <c r="E235" s="59"/>
      <c r="F235" s="102">
        <f t="shared" si="49"/>
        <v>0</v>
      </c>
      <c r="G235" s="103" t="s">
        <v>16</v>
      </c>
      <c r="H235" s="104" t="s">
        <v>16</v>
      </c>
      <c r="I235" s="103" t="s">
        <v>16</v>
      </c>
      <c r="J235" s="104" t="s">
        <v>16</v>
      </c>
      <c r="K235" s="103" t="s">
        <v>16</v>
      </c>
      <c r="L235" s="105" t="s">
        <v>16</v>
      </c>
      <c r="M235" s="105" t="s">
        <v>16</v>
      </c>
      <c r="N235" s="104" t="s">
        <v>16</v>
      </c>
      <c r="O235" s="103" t="s">
        <v>16</v>
      </c>
      <c r="P235" s="104" t="s">
        <v>16</v>
      </c>
      <c r="Q235" s="106"/>
      <c r="R235" s="60"/>
    </row>
    <row r="236" spans="1:18" s="63" customFormat="1" ht="21.75" customHeight="1" thickBot="1">
      <c r="A236" s="89">
        <v>26</v>
      </c>
      <c r="B236" s="89">
        <v>30</v>
      </c>
      <c r="C236" s="90" t="s">
        <v>204</v>
      </c>
      <c r="D236" s="91">
        <f>SUM(D237:D246)</f>
        <v>0</v>
      </c>
      <c r="E236" s="92">
        <f>SUM(E237:E246)</f>
        <v>0</v>
      </c>
      <c r="F236" s="93">
        <f t="shared" si="49"/>
        <v>0</v>
      </c>
      <c r="G236" s="94">
        <f>SUM(G237:G246)</f>
        <v>0</v>
      </c>
      <c r="H236" s="95">
        <f aca="true" t="shared" si="54" ref="H236:P236">SUM(H237:H246)</f>
        <v>0</v>
      </c>
      <c r="I236" s="94">
        <f t="shared" si="54"/>
        <v>0</v>
      </c>
      <c r="J236" s="95">
        <f t="shared" si="54"/>
        <v>0</v>
      </c>
      <c r="K236" s="94">
        <f t="shared" si="54"/>
        <v>0</v>
      </c>
      <c r="L236" s="96">
        <f t="shared" si="54"/>
        <v>0</v>
      </c>
      <c r="M236" s="96">
        <f t="shared" si="54"/>
        <v>0</v>
      </c>
      <c r="N236" s="95">
        <f t="shared" si="54"/>
        <v>0</v>
      </c>
      <c r="O236" s="94">
        <f t="shared" si="54"/>
        <v>0</v>
      </c>
      <c r="P236" s="97">
        <f t="shared" si="54"/>
        <v>0</v>
      </c>
      <c r="Q236" s="143"/>
      <c r="R236" s="60">
        <f t="shared" si="50"/>
        <v>0</v>
      </c>
    </row>
    <row r="237" spans="1:18" s="63" customFormat="1" ht="65.25">
      <c r="A237" s="144" t="s">
        <v>537</v>
      </c>
      <c r="B237" s="116">
        <v>200</v>
      </c>
      <c r="C237" s="117" t="s">
        <v>46</v>
      </c>
      <c r="D237" s="58">
        <f aca="true" t="shared" si="55" ref="D237:E240">G237+K237+M237+O237+I237</f>
        <v>0</v>
      </c>
      <c r="E237" s="59">
        <f t="shared" si="55"/>
        <v>0</v>
      </c>
      <c r="F237" s="102">
        <f t="shared" si="49"/>
        <v>0</v>
      </c>
      <c r="G237" s="103"/>
      <c r="H237" s="104"/>
      <c r="I237" s="103"/>
      <c r="J237" s="104"/>
      <c r="K237" s="103"/>
      <c r="L237" s="105"/>
      <c r="M237" s="105"/>
      <c r="N237" s="104"/>
      <c r="O237" s="103"/>
      <c r="P237" s="104"/>
      <c r="R237" s="60">
        <f t="shared" si="50"/>
        <v>0</v>
      </c>
    </row>
    <row r="238" spans="1:18" s="63" customFormat="1" ht="15.75">
      <c r="A238" s="144" t="s">
        <v>538</v>
      </c>
      <c r="B238" s="118">
        <v>201</v>
      </c>
      <c r="C238" s="108" t="s">
        <v>49</v>
      </c>
      <c r="D238" s="58">
        <f t="shared" si="55"/>
        <v>0</v>
      </c>
      <c r="E238" s="59">
        <f t="shared" si="55"/>
        <v>0</v>
      </c>
      <c r="F238" s="102">
        <f t="shared" si="49"/>
        <v>0</v>
      </c>
      <c r="G238" s="103"/>
      <c r="H238" s="104"/>
      <c r="I238" s="103"/>
      <c r="J238" s="104"/>
      <c r="K238" s="103"/>
      <c r="L238" s="105"/>
      <c r="M238" s="105"/>
      <c r="N238" s="104"/>
      <c r="O238" s="103"/>
      <c r="P238" s="104"/>
      <c r="R238" s="60">
        <f t="shared" si="50"/>
        <v>0</v>
      </c>
    </row>
    <row r="239" spans="1:18" s="63" customFormat="1" ht="48.75">
      <c r="A239" s="144" t="s">
        <v>539</v>
      </c>
      <c r="B239" s="118">
        <v>202</v>
      </c>
      <c r="C239" s="108" t="s">
        <v>50</v>
      </c>
      <c r="D239" s="58">
        <f t="shared" si="55"/>
        <v>0</v>
      </c>
      <c r="E239" s="59">
        <f t="shared" si="55"/>
        <v>0</v>
      </c>
      <c r="F239" s="102">
        <f t="shared" si="49"/>
        <v>0</v>
      </c>
      <c r="G239" s="103"/>
      <c r="H239" s="104"/>
      <c r="I239" s="103"/>
      <c r="J239" s="104"/>
      <c r="K239" s="103"/>
      <c r="L239" s="105"/>
      <c r="M239" s="105"/>
      <c r="N239" s="104"/>
      <c r="O239" s="103"/>
      <c r="P239" s="104"/>
      <c r="R239" s="60">
        <f t="shared" si="50"/>
        <v>0</v>
      </c>
    </row>
    <row r="240" spans="1:18" s="63" customFormat="1" ht="32.25">
      <c r="A240" s="144" t="s">
        <v>540</v>
      </c>
      <c r="B240" s="118">
        <v>203</v>
      </c>
      <c r="C240" s="108" t="s">
        <v>541</v>
      </c>
      <c r="D240" s="58">
        <f t="shared" si="55"/>
        <v>0</v>
      </c>
      <c r="E240" s="59">
        <f t="shared" si="55"/>
        <v>0</v>
      </c>
      <c r="F240" s="102">
        <f t="shared" si="49"/>
        <v>0</v>
      </c>
      <c r="G240" s="103"/>
      <c r="H240" s="104"/>
      <c r="I240" s="103"/>
      <c r="J240" s="104"/>
      <c r="K240" s="103"/>
      <c r="L240" s="105"/>
      <c r="M240" s="105"/>
      <c r="N240" s="104"/>
      <c r="O240" s="103"/>
      <c r="P240" s="104"/>
      <c r="R240" s="60">
        <f t="shared" si="50"/>
        <v>0</v>
      </c>
    </row>
    <row r="241" spans="1:18" s="63" customFormat="1" ht="32.25">
      <c r="A241" s="144" t="s">
        <v>542</v>
      </c>
      <c r="B241" s="118">
        <v>204</v>
      </c>
      <c r="C241" s="108" t="s">
        <v>543</v>
      </c>
      <c r="D241" s="58"/>
      <c r="E241" s="59"/>
      <c r="F241" s="102">
        <f t="shared" si="49"/>
        <v>0</v>
      </c>
      <c r="G241" s="103" t="s">
        <v>16</v>
      </c>
      <c r="H241" s="104" t="s">
        <v>16</v>
      </c>
      <c r="I241" s="103" t="s">
        <v>16</v>
      </c>
      <c r="J241" s="104" t="s">
        <v>16</v>
      </c>
      <c r="K241" s="103" t="s">
        <v>16</v>
      </c>
      <c r="L241" s="105" t="s">
        <v>16</v>
      </c>
      <c r="M241" s="105" t="s">
        <v>16</v>
      </c>
      <c r="N241" s="104" t="s">
        <v>16</v>
      </c>
      <c r="O241" s="103" t="s">
        <v>16</v>
      </c>
      <c r="P241" s="104" t="s">
        <v>16</v>
      </c>
      <c r="R241" s="60"/>
    </row>
    <row r="242" spans="1:18" s="63" customFormat="1" ht="32.25">
      <c r="A242" s="144" t="s">
        <v>544</v>
      </c>
      <c r="B242" s="118">
        <v>205</v>
      </c>
      <c r="C242" s="108" t="s">
        <v>545</v>
      </c>
      <c r="D242" s="58"/>
      <c r="E242" s="59"/>
      <c r="F242" s="102">
        <f t="shared" si="49"/>
        <v>0</v>
      </c>
      <c r="G242" s="103" t="s">
        <v>16</v>
      </c>
      <c r="H242" s="104" t="s">
        <v>16</v>
      </c>
      <c r="I242" s="103" t="s">
        <v>16</v>
      </c>
      <c r="J242" s="104" t="s">
        <v>16</v>
      </c>
      <c r="K242" s="103" t="s">
        <v>16</v>
      </c>
      <c r="L242" s="105" t="s">
        <v>16</v>
      </c>
      <c r="M242" s="105" t="s">
        <v>16</v>
      </c>
      <c r="N242" s="104" t="s">
        <v>16</v>
      </c>
      <c r="O242" s="103" t="s">
        <v>16</v>
      </c>
      <c r="P242" s="104" t="s">
        <v>16</v>
      </c>
      <c r="R242" s="60"/>
    </row>
    <row r="243" spans="1:18" s="63" customFormat="1" ht="32.25">
      <c r="A243" s="144" t="s">
        <v>546</v>
      </c>
      <c r="B243" s="118">
        <v>206</v>
      </c>
      <c r="C243" s="109" t="s">
        <v>547</v>
      </c>
      <c r="D243" s="58"/>
      <c r="E243" s="59"/>
      <c r="F243" s="102">
        <f t="shared" si="49"/>
        <v>0</v>
      </c>
      <c r="G243" s="103" t="s">
        <v>16</v>
      </c>
      <c r="H243" s="104" t="s">
        <v>16</v>
      </c>
      <c r="I243" s="103" t="s">
        <v>16</v>
      </c>
      <c r="J243" s="104" t="s">
        <v>16</v>
      </c>
      <c r="K243" s="103" t="s">
        <v>16</v>
      </c>
      <c r="L243" s="105" t="s">
        <v>16</v>
      </c>
      <c r="M243" s="105" t="s">
        <v>16</v>
      </c>
      <c r="N243" s="104" t="s">
        <v>16</v>
      </c>
      <c r="O243" s="103" t="s">
        <v>16</v>
      </c>
      <c r="P243" s="104" t="s">
        <v>16</v>
      </c>
      <c r="R243" s="60"/>
    </row>
    <row r="244" spans="1:18" s="63" customFormat="1" ht="32.25">
      <c r="A244" s="144" t="s">
        <v>548</v>
      </c>
      <c r="B244" s="118">
        <v>207</v>
      </c>
      <c r="C244" s="109" t="s">
        <v>549</v>
      </c>
      <c r="D244" s="58"/>
      <c r="E244" s="59"/>
      <c r="F244" s="102">
        <f t="shared" si="49"/>
        <v>0</v>
      </c>
      <c r="G244" s="103" t="s">
        <v>16</v>
      </c>
      <c r="H244" s="104" t="s">
        <v>16</v>
      </c>
      <c r="I244" s="103" t="s">
        <v>16</v>
      </c>
      <c r="J244" s="104" t="s">
        <v>16</v>
      </c>
      <c r="K244" s="103" t="s">
        <v>16</v>
      </c>
      <c r="L244" s="105" t="s">
        <v>16</v>
      </c>
      <c r="M244" s="105" t="s">
        <v>16</v>
      </c>
      <c r="N244" s="104" t="s">
        <v>16</v>
      </c>
      <c r="O244" s="103" t="s">
        <v>16</v>
      </c>
      <c r="P244" s="104" t="s">
        <v>16</v>
      </c>
      <c r="R244" s="60"/>
    </row>
    <row r="245" spans="1:18" s="63" customFormat="1" ht="32.25">
      <c r="A245" s="144" t="s">
        <v>550</v>
      </c>
      <c r="B245" s="118">
        <v>208</v>
      </c>
      <c r="C245" s="109" t="s">
        <v>551</v>
      </c>
      <c r="D245" s="58"/>
      <c r="E245" s="59"/>
      <c r="F245" s="102">
        <f t="shared" si="49"/>
        <v>0</v>
      </c>
      <c r="G245" s="103" t="s">
        <v>16</v>
      </c>
      <c r="H245" s="104" t="s">
        <v>16</v>
      </c>
      <c r="I245" s="103" t="s">
        <v>16</v>
      </c>
      <c r="J245" s="104" t="s">
        <v>16</v>
      </c>
      <c r="K245" s="103" t="s">
        <v>16</v>
      </c>
      <c r="L245" s="105" t="s">
        <v>16</v>
      </c>
      <c r="M245" s="105" t="s">
        <v>16</v>
      </c>
      <c r="N245" s="104" t="s">
        <v>16</v>
      </c>
      <c r="O245" s="103" t="s">
        <v>16</v>
      </c>
      <c r="P245" s="104" t="s">
        <v>16</v>
      </c>
      <c r="R245" s="60"/>
    </row>
    <row r="246" spans="1:18" s="63" customFormat="1" ht="33" thickBot="1">
      <c r="A246" s="144" t="s">
        <v>552</v>
      </c>
      <c r="B246" s="119">
        <v>209</v>
      </c>
      <c r="C246" s="124" t="s">
        <v>553</v>
      </c>
      <c r="D246" s="58"/>
      <c r="E246" s="59"/>
      <c r="F246" s="102">
        <f t="shared" si="49"/>
        <v>0</v>
      </c>
      <c r="G246" s="103" t="s">
        <v>16</v>
      </c>
      <c r="H246" s="104" t="s">
        <v>16</v>
      </c>
      <c r="I246" s="103" t="s">
        <v>16</v>
      </c>
      <c r="J246" s="104" t="s">
        <v>16</v>
      </c>
      <c r="K246" s="103" t="s">
        <v>16</v>
      </c>
      <c r="L246" s="105" t="s">
        <v>16</v>
      </c>
      <c r="M246" s="105" t="s">
        <v>16</v>
      </c>
      <c r="N246" s="104" t="s">
        <v>16</v>
      </c>
      <c r="O246" s="103" t="s">
        <v>16</v>
      </c>
      <c r="P246" s="104" t="s">
        <v>16</v>
      </c>
      <c r="R246" s="60"/>
    </row>
    <row r="247" spans="1:18" s="63" customFormat="1" ht="18.75" thickBot="1">
      <c r="A247" s="89">
        <v>27</v>
      </c>
      <c r="B247" s="89">
        <v>31</v>
      </c>
      <c r="C247" s="90" t="s">
        <v>554</v>
      </c>
      <c r="D247" s="91">
        <f>SUM(D248:D266)</f>
        <v>0</v>
      </c>
      <c r="E247" s="92">
        <f>SUM(E248:E266)</f>
        <v>0</v>
      </c>
      <c r="F247" s="93">
        <f t="shared" si="49"/>
        <v>0</v>
      </c>
      <c r="G247" s="94">
        <f>SUM(G248:G266)</f>
        <v>0</v>
      </c>
      <c r="H247" s="95">
        <f aca="true" t="shared" si="56" ref="H247:P247">SUM(H248:H266)</f>
        <v>0</v>
      </c>
      <c r="I247" s="94">
        <f t="shared" si="56"/>
        <v>0</v>
      </c>
      <c r="J247" s="95">
        <f t="shared" si="56"/>
        <v>0</v>
      </c>
      <c r="K247" s="94">
        <f t="shared" si="56"/>
        <v>0</v>
      </c>
      <c r="L247" s="96">
        <f t="shared" si="56"/>
        <v>0</v>
      </c>
      <c r="M247" s="96">
        <f t="shared" si="56"/>
        <v>0</v>
      </c>
      <c r="N247" s="95">
        <f t="shared" si="56"/>
        <v>0</v>
      </c>
      <c r="O247" s="94">
        <f t="shared" si="56"/>
        <v>0</v>
      </c>
      <c r="P247" s="97">
        <f t="shared" si="56"/>
        <v>0</v>
      </c>
      <c r="R247" s="60">
        <f t="shared" si="50"/>
        <v>0</v>
      </c>
    </row>
    <row r="248" spans="1:18" s="63" customFormat="1" ht="32.25">
      <c r="A248" s="145" t="s">
        <v>555</v>
      </c>
      <c r="B248" s="116">
        <v>210</v>
      </c>
      <c r="C248" s="117" t="s">
        <v>61</v>
      </c>
      <c r="D248" s="58">
        <f aca="true" t="shared" si="57" ref="D248:E266">G248+K248+M248+O248+I248</f>
        <v>0</v>
      </c>
      <c r="E248" s="59">
        <f t="shared" si="57"/>
        <v>0</v>
      </c>
      <c r="F248" s="102">
        <f t="shared" si="49"/>
        <v>0</v>
      </c>
      <c r="G248" s="103"/>
      <c r="H248" s="104"/>
      <c r="I248" s="103"/>
      <c r="J248" s="104"/>
      <c r="K248" s="103"/>
      <c r="L248" s="105"/>
      <c r="M248" s="105"/>
      <c r="N248" s="104"/>
      <c r="O248" s="103"/>
      <c r="P248" s="104"/>
      <c r="R248" s="60">
        <f t="shared" si="50"/>
        <v>0</v>
      </c>
    </row>
    <row r="249" spans="1:18" s="63" customFormat="1" ht="32.25">
      <c r="A249" s="118" t="s">
        <v>556</v>
      </c>
      <c r="B249" s="118">
        <v>211</v>
      </c>
      <c r="C249" s="109" t="s">
        <v>557</v>
      </c>
      <c r="D249" s="58">
        <f t="shared" si="57"/>
        <v>0</v>
      </c>
      <c r="E249" s="59">
        <f t="shared" si="57"/>
        <v>0</v>
      </c>
      <c r="F249" s="102">
        <f t="shared" si="49"/>
        <v>0</v>
      </c>
      <c r="G249" s="103"/>
      <c r="H249" s="104"/>
      <c r="I249" s="103"/>
      <c r="J249" s="104"/>
      <c r="K249" s="103"/>
      <c r="L249" s="105"/>
      <c r="M249" s="105"/>
      <c r="N249" s="104"/>
      <c r="O249" s="103"/>
      <c r="P249" s="104"/>
      <c r="R249" s="60">
        <f t="shared" si="50"/>
        <v>0</v>
      </c>
    </row>
    <row r="250" spans="1:18" s="63" customFormat="1" ht="32.25">
      <c r="A250" s="118" t="s">
        <v>558</v>
      </c>
      <c r="B250" s="118">
        <v>212</v>
      </c>
      <c r="C250" s="109" t="s">
        <v>559</v>
      </c>
      <c r="D250" s="58">
        <f t="shared" si="57"/>
        <v>0</v>
      </c>
      <c r="E250" s="59">
        <f t="shared" si="57"/>
        <v>0</v>
      </c>
      <c r="F250" s="102">
        <f t="shared" si="49"/>
        <v>0</v>
      </c>
      <c r="G250" s="103"/>
      <c r="H250" s="104"/>
      <c r="I250" s="103"/>
      <c r="J250" s="104"/>
      <c r="K250" s="103"/>
      <c r="L250" s="105"/>
      <c r="M250" s="105"/>
      <c r="N250" s="104"/>
      <c r="O250" s="103"/>
      <c r="P250" s="104"/>
      <c r="R250" s="60">
        <f t="shared" si="50"/>
        <v>0</v>
      </c>
    </row>
    <row r="251" spans="1:18" s="63" customFormat="1" ht="32.25">
      <c r="A251" s="118" t="s">
        <v>560</v>
      </c>
      <c r="B251" s="118">
        <v>213</v>
      </c>
      <c r="C251" s="109" t="s">
        <v>561</v>
      </c>
      <c r="D251" s="58"/>
      <c r="E251" s="59"/>
      <c r="F251" s="102">
        <f t="shared" si="49"/>
        <v>0</v>
      </c>
      <c r="G251" s="103" t="s">
        <v>16</v>
      </c>
      <c r="H251" s="104" t="s">
        <v>16</v>
      </c>
      <c r="I251" s="103" t="s">
        <v>16</v>
      </c>
      <c r="J251" s="104" t="s">
        <v>16</v>
      </c>
      <c r="K251" s="103" t="s">
        <v>16</v>
      </c>
      <c r="L251" s="105" t="s">
        <v>16</v>
      </c>
      <c r="M251" s="105" t="s">
        <v>16</v>
      </c>
      <c r="N251" s="104" t="s">
        <v>16</v>
      </c>
      <c r="O251" s="103" t="s">
        <v>16</v>
      </c>
      <c r="P251" s="104" t="s">
        <v>16</v>
      </c>
      <c r="R251" s="60"/>
    </row>
    <row r="252" spans="1:18" s="63" customFormat="1" ht="32.25">
      <c r="A252" s="118" t="s">
        <v>562</v>
      </c>
      <c r="B252" s="118">
        <v>214</v>
      </c>
      <c r="C252" s="109" t="s">
        <v>563</v>
      </c>
      <c r="D252" s="58"/>
      <c r="E252" s="59"/>
      <c r="F252" s="102">
        <f t="shared" si="49"/>
        <v>0</v>
      </c>
      <c r="G252" s="103" t="s">
        <v>16</v>
      </c>
      <c r="H252" s="104" t="s">
        <v>16</v>
      </c>
      <c r="I252" s="103" t="s">
        <v>16</v>
      </c>
      <c r="J252" s="104" t="s">
        <v>16</v>
      </c>
      <c r="K252" s="103" t="s">
        <v>16</v>
      </c>
      <c r="L252" s="105" t="s">
        <v>16</v>
      </c>
      <c r="M252" s="105" t="s">
        <v>16</v>
      </c>
      <c r="N252" s="104" t="s">
        <v>16</v>
      </c>
      <c r="O252" s="103" t="s">
        <v>16</v>
      </c>
      <c r="P252" s="104" t="s">
        <v>16</v>
      </c>
      <c r="R252" s="60"/>
    </row>
    <row r="253" spans="1:18" s="63" customFormat="1" ht="32.25">
      <c r="A253" s="118" t="s">
        <v>564</v>
      </c>
      <c r="B253" s="118">
        <v>215</v>
      </c>
      <c r="C253" s="109" t="s">
        <v>565</v>
      </c>
      <c r="D253" s="58">
        <f t="shared" si="57"/>
        <v>0</v>
      </c>
      <c r="E253" s="59">
        <f t="shared" si="57"/>
        <v>0</v>
      </c>
      <c r="F253" s="102">
        <f t="shared" si="49"/>
        <v>0</v>
      </c>
      <c r="G253" s="103"/>
      <c r="H253" s="104"/>
      <c r="I253" s="103"/>
      <c r="J253" s="104"/>
      <c r="K253" s="103"/>
      <c r="L253" s="105"/>
      <c r="M253" s="105"/>
      <c r="N253" s="104"/>
      <c r="O253" s="103"/>
      <c r="P253" s="104"/>
      <c r="R253" s="60">
        <f t="shared" si="50"/>
        <v>0</v>
      </c>
    </row>
    <row r="254" spans="1:18" s="63" customFormat="1" ht="32.25">
      <c r="A254" s="118" t="s">
        <v>566</v>
      </c>
      <c r="B254" s="118">
        <v>216</v>
      </c>
      <c r="C254" s="109" t="s">
        <v>567</v>
      </c>
      <c r="D254" s="58"/>
      <c r="E254" s="59"/>
      <c r="F254" s="102">
        <f t="shared" si="49"/>
        <v>0</v>
      </c>
      <c r="G254" s="103" t="s">
        <v>16</v>
      </c>
      <c r="H254" s="104" t="s">
        <v>16</v>
      </c>
      <c r="I254" s="103" t="s">
        <v>16</v>
      </c>
      <c r="J254" s="104" t="s">
        <v>16</v>
      </c>
      <c r="K254" s="103" t="s">
        <v>16</v>
      </c>
      <c r="L254" s="105" t="s">
        <v>16</v>
      </c>
      <c r="M254" s="105" t="s">
        <v>16</v>
      </c>
      <c r="N254" s="104" t="s">
        <v>16</v>
      </c>
      <c r="O254" s="103" t="s">
        <v>16</v>
      </c>
      <c r="P254" s="104" t="s">
        <v>16</v>
      </c>
      <c r="R254" s="60"/>
    </row>
    <row r="255" spans="1:18" s="63" customFormat="1" ht="32.25">
      <c r="A255" s="118" t="s">
        <v>568</v>
      </c>
      <c r="B255" s="118">
        <v>217</v>
      </c>
      <c r="C255" s="109" t="s">
        <v>569</v>
      </c>
      <c r="D255" s="58"/>
      <c r="E255" s="59"/>
      <c r="F255" s="102">
        <f t="shared" si="49"/>
        <v>0</v>
      </c>
      <c r="G255" s="103" t="s">
        <v>16</v>
      </c>
      <c r="H255" s="104" t="s">
        <v>16</v>
      </c>
      <c r="I255" s="103" t="s">
        <v>16</v>
      </c>
      <c r="J255" s="104" t="s">
        <v>16</v>
      </c>
      <c r="K255" s="103" t="s">
        <v>16</v>
      </c>
      <c r="L255" s="105" t="s">
        <v>16</v>
      </c>
      <c r="M255" s="105" t="s">
        <v>16</v>
      </c>
      <c r="N255" s="104" t="s">
        <v>16</v>
      </c>
      <c r="O255" s="103" t="s">
        <v>16</v>
      </c>
      <c r="P255" s="104" t="s">
        <v>16</v>
      </c>
      <c r="R255" s="60"/>
    </row>
    <row r="256" spans="1:18" s="63" customFormat="1" ht="32.25">
      <c r="A256" s="118" t="s">
        <v>570</v>
      </c>
      <c r="B256" s="118">
        <v>218</v>
      </c>
      <c r="C256" s="109" t="s">
        <v>571</v>
      </c>
      <c r="D256" s="58"/>
      <c r="E256" s="59"/>
      <c r="F256" s="102">
        <f t="shared" si="49"/>
        <v>0</v>
      </c>
      <c r="G256" s="103" t="s">
        <v>16</v>
      </c>
      <c r="H256" s="104" t="s">
        <v>16</v>
      </c>
      <c r="I256" s="103" t="s">
        <v>16</v>
      </c>
      <c r="J256" s="104" t="s">
        <v>16</v>
      </c>
      <c r="K256" s="103" t="s">
        <v>16</v>
      </c>
      <c r="L256" s="105" t="s">
        <v>16</v>
      </c>
      <c r="M256" s="105" t="s">
        <v>16</v>
      </c>
      <c r="N256" s="104" t="s">
        <v>16</v>
      </c>
      <c r="O256" s="103" t="s">
        <v>16</v>
      </c>
      <c r="P256" s="104" t="s">
        <v>16</v>
      </c>
      <c r="R256" s="60"/>
    </row>
    <row r="257" spans="1:18" s="63" customFormat="1" ht="32.25">
      <c r="A257" s="118" t="s">
        <v>572</v>
      </c>
      <c r="B257" s="118">
        <v>219</v>
      </c>
      <c r="C257" s="109" t="s">
        <v>573</v>
      </c>
      <c r="D257" s="58"/>
      <c r="E257" s="59"/>
      <c r="F257" s="102">
        <f t="shared" si="49"/>
        <v>0</v>
      </c>
      <c r="G257" s="103" t="s">
        <v>16</v>
      </c>
      <c r="H257" s="104" t="s">
        <v>16</v>
      </c>
      <c r="I257" s="103" t="s">
        <v>16</v>
      </c>
      <c r="J257" s="104" t="s">
        <v>16</v>
      </c>
      <c r="K257" s="103" t="s">
        <v>16</v>
      </c>
      <c r="L257" s="105" t="s">
        <v>16</v>
      </c>
      <c r="M257" s="105" t="s">
        <v>16</v>
      </c>
      <c r="N257" s="104" t="s">
        <v>16</v>
      </c>
      <c r="O257" s="103" t="s">
        <v>16</v>
      </c>
      <c r="P257" s="104" t="s">
        <v>16</v>
      </c>
      <c r="R257" s="60"/>
    </row>
    <row r="258" spans="1:18" s="63" customFormat="1" ht="65.25">
      <c r="A258" s="118" t="s">
        <v>574</v>
      </c>
      <c r="B258" s="118">
        <v>220</v>
      </c>
      <c r="C258" s="108" t="s">
        <v>62</v>
      </c>
      <c r="D258" s="58">
        <f t="shared" si="57"/>
        <v>0</v>
      </c>
      <c r="E258" s="59">
        <f t="shared" si="57"/>
        <v>0</v>
      </c>
      <c r="F258" s="102">
        <f t="shared" si="49"/>
        <v>0</v>
      </c>
      <c r="G258" s="103"/>
      <c r="H258" s="104"/>
      <c r="I258" s="103"/>
      <c r="J258" s="104"/>
      <c r="K258" s="103"/>
      <c r="L258" s="105"/>
      <c r="M258" s="105"/>
      <c r="N258" s="104"/>
      <c r="O258" s="103"/>
      <c r="P258" s="104"/>
      <c r="R258" s="60">
        <f t="shared" si="50"/>
        <v>0</v>
      </c>
    </row>
    <row r="259" spans="1:18" s="63" customFormat="1" ht="32.25">
      <c r="A259" s="118" t="s">
        <v>575</v>
      </c>
      <c r="B259" s="118">
        <v>221</v>
      </c>
      <c r="C259" s="108" t="s">
        <v>63</v>
      </c>
      <c r="D259" s="58">
        <f t="shared" si="57"/>
        <v>0</v>
      </c>
      <c r="E259" s="59">
        <f t="shared" si="57"/>
        <v>0</v>
      </c>
      <c r="F259" s="102">
        <f t="shared" si="49"/>
        <v>0</v>
      </c>
      <c r="G259" s="103"/>
      <c r="H259" s="104"/>
      <c r="I259" s="103"/>
      <c r="J259" s="104"/>
      <c r="K259" s="103"/>
      <c r="L259" s="105"/>
      <c r="M259" s="105"/>
      <c r="N259" s="104"/>
      <c r="O259" s="103"/>
      <c r="P259" s="104"/>
      <c r="R259" s="60">
        <f t="shared" si="50"/>
        <v>0</v>
      </c>
    </row>
    <row r="260" spans="1:18" s="63" customFormat="1" ht="15.75">
      <c r="A260" s="118" t="s">
        <v>576</v>
      </c>
      <c r="B260" s="118">
        <v>222</v>
      </c>
      <c r="C260" s="108" t="s">
        <v>64</v>
      </c>
      <c r="D260" s="58">
        <f t="shared" si="57"/>
        <v>0</v>
      </c>
      <c r="E260" s="59">
        <f t="shared" si="57"/>
        <v>0</v>
      </c>
      <c r="F260" s="102">
        <f t="shared" si="49"/>
        <v>0</v>
      </c>
      <c r="G260" s="103"/>
      <c r="H260" s="104"/>
      <c r="I260" s="103"/>
      <c r="J260" s="104"/>
      <c r="K260" s="103"/>
      <c r="L260" s="105"/>
      <c r="M260" s="105"/>
      <c r="N260" s="104"/>
      <c r="O260" s="103"/>
      <c r="P260" s="104"/>
      <c r="R260" s="60">
        <f t="shared" si="50"/>
        <v>0</v>
      </c>
    </row>
    <row r="261" spans="1:18" s="63" customFormat="1" ht="15.75">
      <c r="A261" s="118" t="s">
        <v>577</v>
      </c>
      <c r="B261" s="118">
        <v>223</v>
      </c>
      <c r="C261" s="108" t="s">
        <v>65</v>
      </c>
      <c r="D261" s="58">
        <f t="shared" si="57"/>
        <v>0</v>
      </c>
      <c r="E261" s="59">
        <f t="shared" si="57"/>
        <v>0</v>
      </c>
      <c r="F261" s="102">
        <f t="shared" si="49"/>
        <v>0</v>
      </c>
      <c r="G261" s="103"/>
      <c r="H261" s="104"/>
      <c r="I261" s="103"/>
      <c r="J261" s="104"/>
      <c r="K261" s="103"/>
      <c r="L261" s="105"/>
      <c r="M261" s="105"/>
      <c r="N261" s="104"/>
      <c r="O261" s="103"/>
      <c r="P261" s="104"/>
      <c r="R261" s="60">
        <f t="shared" si="50"/>
        <v>0</v>
      </c>
    </row>
    <row r="262" spans="1:18" s="63" customFormat="1" ht="15.75">
      <c r="A262" s="118" t="s">
        <v>578</v>
      </c>
      <c r="B262" s="118">
        <v>224</v>
      </c>
      <c r="C262" s="108" t="s">
        <v>66</v>
      </c>
      <c r="D262" s="58">
        <f t="shared" si="57"/>
        <v>0</v>
      </c>
      <c r="E262" s="59">
        <f t="shared" si="57"/>
        <v>0</v>
      </c>
      <c r="F262" s="102">
        <f t="shared" si="49"/>
        <v>0</v>
      </c>
      <c r="G262" s="103"/>
      <c r="H262" s="104"/>
      <c r="I262" s="103"/>
      <c r="J262" s="104"/>
      <c r="K262" s="103"/>
      <c r="L262" s="105"/>
      <c r="M262" s="105"/>
      <c r="N262" s="104"/>
      <c r="O262" s="103"/>
      <c r="P262" s="104"/>
      <c r="R262" s="60">
        <f t="shared" si="50"/>
        <v>0</v>
      </c>
    </row>
    <row r="263" spans="1:18" s="63" customFormat="1" ht="48.75">
      <c r="A263" s="118" t="s">
        <v>579</v>
      </c>
      <c r="B263" s="118">
        <v>225</v>
      </c>
      <c r="C263" s="108" t="s">
        <v>67</v>
      </c>
      <c r="D263" s="58">
        <f t="shared" si="57"/>
        <v>0</v>
      </c>
      <c r="E263" s="59">
        <f t="shared" si="57"/>
        <v>0</v>
      </c>
      <c r="F263" s="102">
        <f t="shared" si="49"/>
        <v>0</v>
      </c>
      <c r="G263" s="103"/>
      <c r="H263" s="104"/>
      <c r="I263" s="103"/>
      <c r="J263" s="104"/>
      <c r="K263" s="103"/>
      <c r="L263" s="105"/>
      <c r="M263" s="105"/>
      <c r="N263" s="104"/>
      <c r="O263" s="103"/>
      <c r="P263" s="104"/>
      <c r="R263" s="60">
        <f t="shared" si="50"/>
        <v>0</v>
      </c>
    </row>
    <row r="264" spans="1:18" s="63" customFormat="1" ht="48.75">
      <c r="A264" s="118" t="s">
        <v>580</v>
      </c>
      <c r="B264" s="118">
        <v>226</v>
      </c>
      <c r="C264" s="108" t="s">
        <v>68</v>
      </c>
      <c r="D264" s="58">
        <f t="shared" si="57"/>
        <v>0</v>
      </c>
      <c r="E264" s="59">
        <f t="shared" si="57"/>
        <v>0</v>
      </c>
      <c r="F264" s="102">
        <f t="shared" si="49"/>
        <v>0</v>
      </c>
      <c r="G264" s="103"/>
      <c r="H264" s="104"/>
      <c r="I264" s="103"/>
      <c r="J264" s="104"/>
      <c r="K264" s="103"/>
      <c r="L264" s="105"/>
      <c r="M264" s="105"/>
      <c r="N264" s="104"/>
      <c r="O264" s="103"/>
      <c r="P264" s="104"/>
      <c r="R264" s="60">
        <f t="shared" si="50"/>
        <v>0</v>
      </c>
    </row>
    <row r="265" spans="1:18" s="63" customFormat="1" ht="32.25">
      <c r="A265" s="118" t="s">
        <v>581</v>
      </c>
      <c r="B265" s="118">
        <v>227</v>
      </c>
      <c r="C265" s="108" t="s">
        <v>69</v>
      </c>
      <c r="D265" s="58">
        <f t="shared" si="57"/>
        <v>0</v>
      </c>
      <c r="E265" s="59">
        <f t="shared" si="57"/>
        <v>0</v>
      </c>
      <c r="F265" s="102">
        <f t="shared" si="49"/>
        <v>0</v>
      </c>
      <c r="G265" s="103"/>
      <c r="H265" s="104"/>
      <c r="I265" s="103"/>
      <c r="J265" s="104"/>
      <c r="K265" s="103"/>
      <c r="L265" s="105"/>
      <c r="M265" s="105"/>
      <c r="N265" s="104"/>
      <c r="O265" s="103"/>
      <c r="P265" s="104"/>
      <c r="R265" s="60">
        <f t="shared" si="50"/>
        <v>0</v>
      </c>
    </row>
    <row r="266" spans="1:18" s="63" customFormat="1" ht="37.5" customHeight="1" thickBot="1">
      <c r="A266" s="118" t="s">
        <v>582</v>
      </c>
      <c r="B266" s="119">
        <v>228</v>
      </c>
      <c r="C266" s="120" t="s">
        <v>583</v>
      </c>
      <c r="D266" s="58">
        <f t="shared" si="57"/>
        <v>0</v>
      </c>
      <c r="E266" s="59">
        <f t="shared" si="57"/>
        <v>0</v>
      </c>
      <c r="F266" s="102">
        <f aca="true" t="shared" si="58" ref="F266:F302">IF(E266=0,0,ROUND(D266/E266,1))</f>
        <v>0</v>
      </c>
      <c r="G266" s="103"/>
      <c r="H266" s="104"/>
      <c r="I266" s="103"/>
      <c r="J266" s="104"/>
      <c r="K266" s="103"/>
      <c r="L266" s="105"/>
      <c r="M266" s="105"/>
      <c r="N266" s="104"/>
      <c r="O266" s="103"/>
      <c r="P266" s="104"/>
      <c r="R266" s="60">
        <f t="shared" si="50"/>
        <v>0</v>
      </c>
    </row>
    <row r="267" spans="1:18" s="63" customFormat="1" ht="18.75" thickBot="1">
      <c r="A267" s="89">
        <v>28</v>
      </c>
      <c r="B267" s="89">
        <v>32</v>
      </c>
      <c r="C267" s="90" t="s">
        <v>584</v>
      </c>
      <c r="D267" s="91">
        <f>SUM(D268:D281)</f>
        <v>0</v>
      </c>
      <c r="E267" s="92">
        <f>SUM(E268:E281)</f>
        <v>0</v>
      </c>
      <c r="F267" s="93">
        <f t="shared" si="58"/>
        <v>0</v>
      </c>
      <c r="G267" s="94">
        <f>SUM(G268:G281)</f>
        <v>0</v>
      </c>
      <c r="H267" s="95">
        <f aca="true" t="shared" si="59" ref="H267:P267">SUM(H268:H281)</f>
        <v>0</v>
      </c>
      <c r="I267" s="94">
        <f t="shared" si="59"/>
        <v>0</v>
      </c>
      <c r="J267" s="95">
        <f t="shared" si="59"/>
        <v>0</v>
      </c>
      <c r="K267" s="94">
        <f t="shared" si="59"/>
        <v>0</v>
      </c>
      <c r="L267" s="96">
        <f t="shared" si="59"/>
        <v>0</v>
      </c>
      <c r="M267" s="96">
        <f t="shared" si="59"/>
        <v>0</v>
      </c>
      <c r="N267" s="95">
        <f t="shared" si="59"/>
        <v>0</v>
      </c>
      <c r="O267" s="94">
        <f t="shared" si="59"/>
        <v>0</v>
      </c>
      <c r="P267" s="97">
        <f t="shared" si="59"/>
        <v>0</v>
      </c>
      <c r="R267" s="60">
        <f aca="true" t="shared" si="60" ref="R267:R302">SUM(G267:P267)-(D267+E267)</f>
        <v>0</v>
      </c>
    </row>
    <row r="268" spans="1:18" s="63" customFormat="1" ht="32.25">
      <c r="A268" s="116" t="s">
        <v>585</v>
      </c>
      <c r="B268" s="116">
        <v>229</v>
      </c>
      <c r="C268" s="117" t="s">
        <v>586</v>
      </c>
      <c r="D268" s="58">
        <f>G268+K268+M268+O268+I268</f>
        <v>0</v>
      </c>
      <c r="E268" s="59">
        <f>H268+L268+N268+P268+J268</f>
        <v>0</v>
      </c>
      <c r="F268" s="102">
        <f t="shared" si="58"/>
        <v>0</v>
      </c>
      <c r="G268" s="103"/>
      <c r="H268" s="104"/>
      <c r="I268" s="103"/>
      <c r="J268" s="104"/>
      <c r="K268" s="103"/>
      <c r="L268" s="105"/>
      <c r="M268" s="105"/>
      <c r="N268" s="104"/>
      <c r="O268" s="103"/>
      <c r="P268" s="104"/>
      <c r="R268" s="60">
        <f t="shared" si="60"/>
        <v>0</v>
      </c>
    </row>
    <row r="269" spans="1:18" s="63" customFormat="1" ht="32.25">
      <c r="A269" s="118" t="s">
        <v>587</v>
      </c>
      <c r="B269" s="118">
        <v>230</v>
      </c>
      <c r="C269" s="108" t="s">
        <v>588</v>
      </c>
      <c r="D269" s="58"/>
      <c r="E269" s="59"/>
      <c r="F269" s="102">
        <f t="shared" si="58"/>
        <v>0</v>
      </c>
      <c r="G269" s="103" t="s">
        <v>16</v>
      </c>
      <c r="H269" s="104" t="s">
        <v>16</v>
      </c>
      <c r="I269" s="103" t="s">
        <v>16</v>
      </c>
      <c r="J269" s="104" t="s">
        <v>16</v>
      </c>
      <c r="K269" s="103" t="s">
        <v>16</v>
      </c>
      <c r="L269" s="105" t="s">
        <v>16</v>
      </c>
      <c r="M269" s="105" t="s">
        <v>16</v>
      </c>
      <c r="N269" s="104" t="s">
        <v>16</v>
      </c>
      <c r="O269" s="103" t="s">
        <v>16</v>
      </c>
      <c r="P269" s="104" t="s">
        <v>16</v>
      </c>
      <c r="R269" s="60"/>
    </row>
    <row r="270" spans="1:18" s="63" customFormat="1" ht="32.25">
      <c r="A270" s="118" t="s">
        <v>589</v>
      </c>
      <c r="B270" s="118">
        <v>231</v>
      </c>
      <c r="C270" s="109" t="s">
        <v>590</v>
      </c>
      <c r="D270" s="58"/>
      <c r="E270" s="59"/>
      <c r="F270" s="102">
        <f t="shared" si="58"/>
        <v>0</v>
      </c>
      <c r="G270" s="103" t="s">
        <v>16</v>
      </c>
      <c r="H270" s="104" t="s">
        <v>16</v>
      </c>
      <c r="I270" s="103" t="s">
        <v>16</v>
      </c>
      <c r="J270" s="104" t="s">
        <v>16</v>
      </c>
      <c r="K270" s="103" t="s">
        <v>16</v>
      </c>
      <c r="L270" s="105" t="s">
        <v>16</v>
      </c>
      <c r="M270" s="105" t="s">
        <v>16</v>
      </c>
      <c r="N270" s="104" t="s">
        <v>16</v>
      </c>
      <c r="O270" s="103" t="s">
        <v>16</v>
      </c>
      <c r="P270" s="104" t="s">
        <v>16</v>
      </c>
      <c r="R270" s="60"/>
    </row>
    <row r="271" spans="1:18" s="63" customFormat="1" ht="32.25">
      <c r="A271" s="118" t="s">
        <v>591</v>
      </c>
      <c r="B271" s="118">
        <v>232</v>
      </c>
      <c r="C271" s="109" t="s">
        <v>592</v>
      </c>
      <c r="D271" s="58"/>
      <c r="E271" s="59"/>
      <c r="F271" s="102">
        <f t="shared" si="58"/>
        <v>0</v>
      </c>
      <c r="G271" s="103" t="s">
        <v>16</v>
      </c>
      <c r="H271" s="104" t="s">
        <v>16</v>
      </c>
      <c r="I271" s="103" t="s">
        <v>16</v>
      </c>
      <c r="J271" s="104" t="s">
        <v>16</v>
      </c>
      <c r="K271" s="103" t="s">
        <v>16</v>
      </c>
      <c r="L271" s="105" t="s">
        <v>16</v>
      </c>
      <c r="M271" s="105" t="s">
        <v>16</v>
      </c>
      <c r="N271" s="104" t="s">
        <v>16</v>
      </c>
      <c r="O271" s="103" t="s">
        <v>16</v>
      </c>
      <c r="P271" s="104" t="s">
        <v>16</v>
      </c>
      <c r="R271" s="60"/>
    </row>
    <row r="272" spans="1:18" s="63" customFormat="1" ht="32.25">
      <c r="A272" s="118" t="s">
        <v>593</v>
      </c>
      <c r="B272" s="118">
        <v>233</v>
      </c>
      <c r="C272" s="109" t="s">
        <v>594</v>
      </c>
      <c r="D272" s="58"/>
      <c r="E272" s="59"/>
      <c r="F272" s="102">
        <f t="shared" si="58"/>
        <v>0</v>
      </c>
      <c r="G272" s="103" t="s">
        <v>16</v>
      </c>
      <c r="H272" s="104" t="s">
        <v>16</v>
      </c>
      <c r="I272" s="103" t="s">
        <v>16</v>
      </c>
      <c r="J272" s="104" t="s">
        <v>16</v>
      </c>
      <c r="K272" s="103" t="s">
        <v>16</v>
      </c>
      <c r="L272" s="105" t="s">
        <v>16</v>
      </c>
      <c r="M272" s="105" t="s">
        <v>16</v>
      </c>
      <c r="N272" s="104" t="s">
        <v>16</v>
      </c>
      <c r="O272" s="103" t="s">
        <v>16</v>
      </c>
      <c r="P272" s="104" t="s">
        <v>16</v>
      </c>
      <c r="R272" s="60"/>
    </row>
    <row r="273" spans="1:18" s="63" customFormat="1" ht="32.25">
      <c r="A273" s="118" t="s">
        <v>595</v>
      </c>
      <c r="B273" s="118">
        <v>234</v>
      </c>
      <c r="C273" s="109" t="s">
        <v>596</v>
      </c>
      <c r="D273" s="58"/>
      <c r="E273" s="59"/>
      <c r="F273" s="102">
        <f t="shared" si="58"/>
        <v>0</v>
      </c>
      <c r="G273" s="103" t="s">
        <v>16</v>
      </c>
      <c r="H273" s="104" t="s">
        <v>16</v>
      </c>
      <c r="I273" s="103" t="s">
        <v>16</v>
      </c>
      <c r="J273" s="104" t="s">
        <v>16</v>
      </c>
      <c r="K273" s="103" t="s">
        <v>16</v>
      </c>
      <c r="L273" s="105" t="s">
        <v>16</v>
      </c>
      <c r="M273" s="105" t="s">
        <v>16</v>
      </c>
      <c r="N273" s="104" t="s">
        <v>16</v>
      </c>
      <c r="O273" s="103" t="s">
        <v>16</v>
      </c>
      <c r="P273" s="104" t="s">
        <v>16</v>
      </c>
      <c r="R273" s="60"/>
    </row>
    <row r="274" spans="1:18" s="63" customFormat="1" ht="32.25">
      <c r="A274" s="118" t="s">
        <v>597</v>
      </c>
      <c r="B274" s="118">
        <v>235</v>
      </c>
      <c r="C274" s="109" t="s">
        <v>598</v>
      </c>
      <c r="D274" s="58"/>
      <c r="E274" s="59"/>
      <c r="F274" s="102">
        <f t="shared" si="58"/>
        <v>0</v>
      </c>
      <c r="G274" s="103" t="s">
        <v>16</v>
      </c>
      <c r="H274" s="104" t="s">
        <v>16</v>
      </c>
      <c r="I274" s="103" t="s">
        <v>16</v>
      </c>
      <c r="J274" s="104" t="s">
        <v>16</v>
      </c>
      <c r="K274" s="103" t="s">
        <v>16</v>
      </c>
      <c r="L274" s="105" t="s">
        <v>16</v>
      </c>
      <c r="M274" s="105" t="s">
        <v>16</v>
      </c>
      <c r="N274" s="104" t="s">
        <v>16</v>
      </c>
      <c r="O274" s="103" t="s">
        <v>16</v>
      </c>
      <c r="P274" s="104" t="s">
        <v>16</v>
      </c>
      <c r="R274" s="60"/>
    </row>
    <row r="275" spans="1:18" s="63" customFormat="1" ht="15.75">
      <c r="A275" s="118" t="s">
        <v>599</v>
      </c>
      <c r="B275" s="118">
        <v>236</v>
      </c>
      <c r="C275" s="109" t="s">
        <v>600</v>
      </c>
      <c r="D275" s="58"/>
      <c r="E275" s="59"/>
      <c r="F275" s="102">
        <f t="shared" si="58"/>
        <v>0</v>
      </c>
      <c r="G275" s="103" t="s">
        <v>16</v>
      </c>
      <c r="H275" s="104" t="s">
        <v>16</v>
      </c>
      <c r="I275" s="103" t="s">
        <v>16</v>
      </c>
      <c r="J275" s="104" t="s">
        <v>16</v>
      </c>
      <c r="K275" s="103" t="s">
        <v>16</v>
      </c>
      <c r="L275" s="105" t="s">
        <v>16</v>
      </c>
      <c r="M275" s="105" t="s">
        <v>16</v>
      </c>
      <c r="N275" s="104" t="s">
        <v>16</v>
      </c>
      <c r="O275" s="103" t="s">
        <v>16</v>
      </c>
      <c r="P275" s="104" t="s">
        <v>16</v>
      </c>
      <c r="R275" s="60"/>
    </row>
    <row r="276" spans="1:18" s="63" customFormat="1" ht="15.75">
      <c r="A276" s="118" t="s">
        <v>601</v>
      </c>
      <c r="B276" s="118">
        <v>237</v>
      </c>
      <c r="C276" s="109" t="s">
        <v>602</v>
      </c>
      <c r="D276" s="58"/>
      <c r="E276" s="59"/>
      <c r="F276" s="102">
        <f t="shared" si="58"/>
        <v>0</v>
      </c>
      <c r="G276" s="103" t="s">
        <v>16</v>
      </c>
      <c r="H276" s="104" t="s">
        <v>16</v>
      </c>
      <c r="I276" s="103" t="s">
        <v>16</v>
      </c>
      <c r="J276" s="104" t="s">
        <v>16</v>
      </c>
      <c r="K276" s="103" t="s">
        <v>16</v>
      </c>
      <c r="L276" s="105" t="s">
        <v>16</v>
      </c>
      <c r="M276" s="105" t="s">
        <v>16</v>
      </c>
      <c r="N276" s="104" t="s">
        <v>16</v>
      </c>
      <c r="O276" s="103" t="s">
        <v>16</v>
      </c>
      <c r="P276" s="104" t="s">
        <v>16</v>
      </c>
      <c r="R276" s="60"/>
    </row>
    <row r="277" spans="1:18" s="63" customFormat="1" ht="15.75">
      <c r="A277" s="118" t="s">
        <v>603</v>
      </c>
      <c r="B277" s="118">
        <v>238</v>
      </c>
      <c r="C277" s="109" t="s">
        <v>604</v>
      </c>
      <c r="D277" s="58"/>
      <c r="E277" s="59"/>
      <c r="F277" s="102">
        <f t="shared" si="58"/>
        <v>0</v>
      </c>
      <c r="G277" s="103" t="s">
        <v>16</v>
      </c>
      <c r="H277" s="104" t="s">
        <v>16</v>
      </c>
      <c r="I277" s="103" t="s">
        <v>16</v>
      </c>
      <c r="J277" s="104" t="s">
        <v>16</v>
      </c>
      <c r="K277" s="103" t="s">
        <v>16</v>
      </c>
      <c r="L277" s="105" t="s">
        <v>16</v>
      </c>
      <c r="M277" s="105" t="s">
        <v>16</v>
      </c>
      <c r="N277" s="104" t="s">
        <v>16</v>
      </c>
      <c r="O277" s="103" t="s">
        <v>16</v>
      </c>
      <c r="P277" s="104" t="s">
        <v>16</v>
      </c>
      <c r="R277" s="60"/>
    </row>
    <row r="278" spans="1:18" s="63" customFormat="1" ht="32.25">
      <c r="A278" s="118" t="s">
        <v>605</v>
      </c>
      <c r="B278" s="118">
        <v>239</v>
      </c>
      <c r="C278" s="109" t="s">
        <v>606</v>
      </c>
      <c r="D278" s="58">
        <f>G278+K278+M278+O278+I278</f>
        <v>0</v>
      </c>
      <c r="E278" s="59">
        <f>H278+L278+N278+P278+J278</f>
        <v>0</v>
      </c>
      <c r="F278" s="102">
        <f t="shared" si="58"/>
        <v>0</v>
      </c>
      <c r="G278" s="103"/>
      <c r="H278" s="104"/>
      <c r="I278" s="103"/>
      <c r="J278" s="104"/>
      <c r="K278" s="103"/>
      <c r="L278" s="105"/>
      <c r="M278" s="105"/>
      <c r="N278" s="104"/>
      <c r="O278" s="103"/>
      <c r="P278" s="104"/>
      <c r="R278" s="60">
        <f t="shared" si="60"/>
        <v>0</v>
      </c>
    </row>
    <row r="279" spans="1:18" s="63" customFormat="1" ht="32.25">
      <c r="A279" s="118" t="s">
        <v>607</v>
      </c>
      <c r="B279" s="118">
        <v>240</v>
      </c>
      <c r="C279" s="109" t="s">
        <v>608</v>
      </c>
      <c r="D279" s="58"/>
      <c r="E279" s="59"/>
      <c r="F279" s="102">
        <f t="shared" si="58"/>
        <v>0</v>
      </c>
      <c r="G279" s="103" t="s">
        <v>16</v>
      </c>
      <c r="H279" s="104" t="s">
        <v>16</v>
      </c>
      <c r="I279" s="103" t="s">
        <v>16</v>
      </c>
      <c r="J279" s="104" t="s">
        <v>16</v>
      </c>
      <c r="K279" s="103" t="s">
        <v>16</v>
      </c>
      <c r="L279" s="105" t="s">
        <v>16</v>
      </c>
      <c r="M279" s="105" t="s">
        <v>16</v>
      </c>
      <c r="N279" s="104" t="s">
        <v>16</v>
      </c>
      <c r="O279" s="103" t="s">
        <v>16</v>
      </c>
      <c r="P279" s="104" t="s">
        <v>16</v>
      </c>
      <c r="R279" s="60"/>
    </row>
    <row r="280" spans="1:18" s="63" customFormat="1" ht="32.25">
      <c r="A280" s="118" t="s">
        <v>609</v>
      </c>
      <c r="B280" s="118">
        <v>241</v>
      </c>
      <c r="C280" s="109" t="s">
        <v>610</v>
      </c>
      <c r="D280" s="58"/>
      <c r="E280" s="59"/>
      <c r="F280" s="102">
        <f t="shared" si="58"/>
        <v>0</v>
      </c>
      <c r="G280" s="103" t="s">
        <v>16</v>
      </c>
      <c r="H280" s="104" t="s">
        <v>16</v>
      </c>
      <c r="I280" s="103" t="s">
        <v>16</v>
      </c>
      <c r="J280" s="104" t="s">
        <v>16</v>
      </c>
      <c r="K280" s="103" t="s">
        <v>16</v>
      </c>
      <c r="L280" s="105" t="s">
        <v>16</v>
      </c>
      <c r="M280" s="105" t="s">
        <v>16</v>
      </c>
      <c r="N280" s="104" t="s">
        <v>16</v>
      </c>
      <c r="O280" s="103" t="s">
        <v>16</v>
      </c>
      <c r="P280" s="104" t="s">
        <v>16</v>
      </c>
      <c r="R280" s="60"/>
    </row>
    <row r="281" spans="1:18" s="63" customFormat="1" ht="16.5" thickBot="1">
      <c r="A281" s="118" t="s">
        <v>611</v>
      </c>
      <c r="B281" s="119">
        <v>242</v>
      </c>
      <c r="C281" s="120" t="s">
        <v>612</v>
      </c>
      <c r="D281" s="58">
        <f>G281+K281+M281+O281+I281</f>
        <v>0</v>
      </c>
      <c r="E281" s="59">
        <f>H281+L281+N281+P281+J281</f>
        <v>0</v>
      </c>
      <c r="F281" s="102">
        <f t="shared" si="58"/>
        <v>0</v>
      </c>
      <c r="G281" s="103"/>
      <c r="H281" s="104"/>
      <c r="I281" s="103"/>
      <c r="J281" s="104"/>
      <c r="K281" s="103"/>
      <c r="L281" s="105"/>
      <c r="M281" s="105"/>
      <c r="N281" s="104"/>
      <c r="O281" s="103"/>
      <c r="P281" s="104"/>
      <c r="R281" s="60">
        <f t="shared" si="60"/>
        <v>0</v>
      </c>
    </row>
    <row r="282" spans="1:18" s="63" customFormat="1" ht="18.75" hidden="1" thickBot="1">
      <c r="A282" s="89">
        <v>29</v>
      </c>
      <c r="B282" s="89">
        <v>33</v>
      </c>
      <c r="C282" s="90" t="s">
        <v>613</v>
      </c>
      <c r="D282" s="91">
        <f>SUM(D283)</f>
        <v>0</v>
      </c>
      <c r="E282" s="92">
        <f>SUM(E283)</f>
        <v>0</v>
      </c>
      <c r="F282" s="93">
        <f t="shared" si="58"/>
        <v>0</v>
      </c>
      <c r="G282" s="94">
        <f aca="true" t="shared" si="61" ref="G282:P282">SUM(G283)</f>
        <v>0</v>
      </c>
      <c r="H282" s="95">
        <f t="shared" si="61"/>
        <v>0</v>
      </c>
      <c r="I282" s="94">
        <f t="shared" si="61"/>
        <v>0</v>
      </c>
      <c r="J282" s="95">
        <f t="shared" si="61"/>
        <v>0</v>
      </c>
      <c r="K282" s="94">
        <f t="shared" si="61"/>
        <v>0</v>
      </c>
      <c r="L282" s="96">
        <f t="shared" si="61"/>
        <v>0</v>
      </c>
      <c r="M282" s="96">
        <f t="shared" si="61"/>
        <v>0</v>
      </c>
      <c r="N282" s="95">
        <f t="shared" si="61"/>
        <v>0</v>
      </c>
      <c r="O282" s="94">
        <f t="shared" si="61"/>
        <v>0</v>
      </c>
      <c r="P282" s="97">
        <f t="shared" si="61"/>
        <v>0</v>
      </c>
      <c r="R282" s="60"/>
    </row>
    <row r="283" spans="1:18" s="63" customFormat="1" ht="16.5" hidden="1" thickBot="1">
      <c r="A283" s="140" t="s">
        <v>614</v>
      </c>
      <c r="B283" s="140">
        <v>243</v>
      </c>
      <c r="C283" s="141" t="s">
        <v>615</v>
      </c>
      <c r="D283" s="58"/>
      <c r="E283" s="59"/>
      <c r="F283" s="102">
        <f t="shared" si="58"/>
        <v>0</v>
      </c>
      <c r="G283" s="103" t="s">
        <v>16</v>
      </c>
      <c r="H283" s="104" t="s">
        <v>16</v>
      </c>
      <c r="I283" s="103" t="s">
        <v>16</v>
      </c>
      <c r="J283" s="104" t="s">
        <v>16</v>
      </c>
      <c r="K283" s="103" t="s">
        <v>16</v>
      </c>
      <c r="L283" s="105" t="s">
        <v>16</v>
      </c>
      <c r="M283" s="105" t="s">
        <v>16</v>
      </c>
      <c r="N283" s="104" t="s">
        <v>16</v>
      </c>
      <c r="O283" s="103" t="s">
        <v>16</v>
      </c>
      <c r="P283" s="104" t="s">
        <v>16</v>
      </c>
      <c r="R283" s="60"/>
    </row>
    <row r="284" spans="1:18" s="63" customFormat="1" ht="18.75" thickBot="1">
      <c r="A284" s="89">
        <v>30</v>
      </c>
      <c r="B284" s="89">
        <v>34</v>
      </c>
      <c r="C284" s="90" t="s">
        <v>215</v>
      </c>
      <c r="D284" s="91">
        <f>SUM(D285:D289)</f>
        <v>0</v>
      </c>
      <c r="E284" s="92">
        <f>SUM(E285:E289)</f>
        <v>0</v>
      </c>
      <c r="F284" s="93">
        <f t="shared" si="58"/>
        <v>0</v>
      </c>
      <c r="G284" s="94">
        <f>SUM(G285:G289)</f>
        <v>0</v>
      </c>
      <c r="H284" s="95">
        <f aca="true" t="shared" si="62" ref="H284:P284">SUM(H285:H289)</f>
        <v>0</v>
      </c>
      <c r="I284" s="94">
        <f t="shared" si="62"/>
        <v>0</v>
      </c>
      <c r="J284" s="95">
        <f t="shared" si="62"/>
        <v>0</v>
      </c>
      <c r="K284" s="94">
        <f t="shared" si="62"/>
        <v>0</v>
      </c>
      <c r="L284" s="96">
        <f t="shared" si="62"/>
        <v>0</v>
      </c>
      <c r="M284" s="96">
        <f t="shared" si="62"/>
        <v>0</v>
      </c>
      <c r="N284" s="95">
        <f t="shared" si="62"/>
        <v>0</v>
      </c>
      <c r="O284" s="94">
        <f t="shared" si="62"/>
        <v>0</v>
      </c>
      <c r="P284" s="97">
        <f t="shared" si="62"/>
        <v>0</v>
      </c>
      <c r="R284" s="60">
        <f t="shared" si="60"/>
        <v>0</v>
      </c>
    </row>
    <row r="285" spans="1:18" s="63" customFormat="1" ht="48.75">
      <c r="A285" s="116" t="s">
        <v>616</v>
      </c>
      <c r="B285" s="116">
        <v>244</v>
      </c>
      <c r="C285" s="117" t="s">
        <v>617</v>
      </c>
      <c r="D285" s="58">
        <f>G285+K285+M285+O285+I285</f>
        <v>0</v>
      </c>
      <c r="E285" s="59">
        <f>H285+L285+N285+P285+J285</f>
        <v>0</v>
      </c>
      <c r="F285" s="102">
        <f t="shared" si="58"/>
        <v>0</v>
      </c>
      <c r="G285" s="103"/>
      <c r="H285" s="104"/>
      <c r="I285" s="103"/>
      <c r="J285" s="104"/>
      <c r="K285" s="103"/>
      <c r="L285" s="105"/>
      <c r="M285" s="105"/>
      <c r="N285" s="104"/>
      <c r="O285" s="103"/>
      <c r="P285" s="104"/>
      <c r="R285" s="60">
        <f t="shared" si="60"/>
        <v>0</v>
      </c>
    </row>
    <row r="286" spans="1:18" s="63" customFormat="1" ht="32.25">
      <c r="A286" s="107" t="s">
        <v>618</v>
      </c>
      <c r="B286" s="107">
        <v>245</v>
      </c>
      <c r="C286" s="109" t="s">
        <v>619</v>
      </c>
      <c r="D286" s="58">
        <f>G286+K286+M286+O286+I286</f>
        <v>0</v>
      </c>
      <c r="E286" s="59">
        <f>H286+L286+N286+P286+J286</f>
        <v>0</v>
      </c>
      <c r="F286" s="102">
        <f t="shared" si="58"/>
        <v>0</v>
      </c>
      <c r="G286" s="103"/>
      <c r="H286" s="104"/>
      <c r="I286" s="103"/>
      <c r="J286" s="104"/>
      <c r="K286" s="103"/>
      <c r="L286" s="105"/>
      <c r="M286" s="105"/>
      <c r="N286" s="104"/>
      <c r="O286" s="103"/>
      <c r="P286" s="104"/>
      <c r="R286" s="60">
        <f t="shared" si="60"/>
        <v>0</v>
      </c>
    </row>
    <row r="287" spans="1:18" s="63" customFormat="1" ht="32.25">
      <c r="A287" s="107" t="s">
        <v>620</v>
      </c>
      <c r="B287" s="107">
        <v>246</v>
      </c>
      <c r="C287" s="109" t="s">
        <v>621</v>
      </c>
      <c r="D287" s="58"/>
      <c r="E287" s="59"/>
      <c r="F287" s="102">
        <f t="shared" si="58"/>
        <v>0</v>
      </c>
      <c r="G287" s="103" t="s">
        <v>16</v>
      </c>
      <c r="H287" s="104" t="s">
        <v>16</v>
      </c>
      <c r="I287" s="103" t="s">
        <v>16</v>
      </c>
      <c r="J287" s="104" t="s">
        <v>16</v>
      </c>
      <c r="K287" s="103" t="s">
        <v>16</v>
      </c>
      <c r="L287" s="105" t="s">
        <v>16</v>
      </c>
      <c r="M287" s="105" t="s">
        <v>16</v>
      </c>
      <c r="N287" s="104" t="s">
        <v>16</v>
      </c>
      <c r="O287" s="103" t="s">
        <v>16</v>
      </c>
      <c r="P287" s="104" t="s">
        <v>16</v>
      </c>
      <c r="R287" s="60"/>
    </row>
    <row r="288" spans="1:18" s="63" customFormat="1" ht="32.25">
      <c r="A288" s="107" t="s">
        <v>622</v>
      </c>
      <c r="B288" s="107">
        <v>247</v>
      </c>
      <c r="C288" s="109" t="s">
        <v>623</v>
      </c>
      <c r="D288" s="58"/>
      <c r="E288" s="59"/>
      <c r="F288" s="102">
        <f t="shared" si="58"/>
        <v>0</v>
      </c>
      <c r="G288" s="103" t="s">
        <v>16</v>
      </c>
      <c r="H288" s="104" t="s">
        <v>16</v>
      </c>
      <c r="I288" s="103" t="s">
        <v>16</v>
      </c>
      <c r="J288" s="104" t="s">
        <v>16</v>
      </c>
      <c r="K288" s="103" t="s">
        <v>16</v>
      </c>
      <c r="L288" s="105" t="s">
        <v>16</v>
      </c>
      <c r="M288" s="105" t="s">
        <v>16</v>
      </c>
      <c r="N288" s="104" t="s">
        <v>16</v>
      </c>
      <c r="O288" s="103" t="s">
        <v>16</v>
      </c>
      <c r="P288" s="104" t="s">
        <v>16</v>
      </c>
      <c r="R288" s="60"/>
    </row>
    <row r="289" spans="1:18" s="63" customFormat="1" ht="33" thickBot="1">
      <c r="A289" s="115" t="s">
        <v>624</v>
      </c>
      <c r="B289" s="115">
        <v>248</v>
      </c>
      <c r="C289" s="120" t="s">
        <v>625</v>
      </c>
      <c r="D289" s="58"/>
      <c r="E289" s="59"/>
      <c r="F289" s="102">
        <f t="shared" si="58"/>
        <v>0</v>
      </c>
      <c r="G289" s="103" t="s">
        <v>16</v>
      </c>
      <c r="H289" s="104" t="s">
        <v>16</v>
      </c>
      <c r="I289" s="103" t="s">
        <v>16</v>
      </c>
      <c r="J289" s="104" t="s">
        <v>16</v>
      </c>
      <c r="K289" s="103" t="s">
        <v>16</v>
      </c>
      <c r="L289" s="105" t="s">
        <v>16</v>
      </c>
      <c r="M289" s="105" t="s">
        <v>16</v>
      </c>
      <c r="N289" s="104" t="s">
        <v>16</v>
      </c>
      <c r="O289" s="103" t="s">
        <v>16</v>
      </c>
      <c r="P289" s="104" t="s">
        <v>16</v>
      </c>
      <c r="R289" s="60"/>
    </row>
    <row r="290" spans="1:18" s="63" customFormat="1" ht="18.75" thickBot="1">
      <c r="A290" s="89">
        <v>31</v>
      </c>
      <c r="B290" s="89">
        <v>35</v>
      </c>
      <c r="C290" s="90" t="s">
        <v>110</v>
      </c>
      <c r="D290" s="91">
        <f>SUM(D291:D297)</f>
        <v>0</v>
      </c>
      <c r="E290" s="92">
        <f>SUM(E291:E297)</f>
        <v>0</v>
      </c>
      <c r="F290" s="93">
        <f t="shared" si="58"/>
        <v>0</v>
      </c>
      <c r="G290" s="94">
        <f>SUM(G291:G297)</f>
        <v>0</v>
      </c>
      <c r="H290" s="95">
        <f aca="true" t="shared" si="63" ref="H290:P290">SUM(H291:H297)</f>
        <v>0</v>
      </c>
      <c r="I290" s="94">
        <f t="shared" si="63"/>
        <v>0</v>
      </c>
      <c r="J290" s="95">
        <f t="shared" si="63"/>
        <v>0</v>
      </c>
      <c r="K290" s="94">
        <f t="shared" si="63"/>
        <v>0</v>
      </c>
      <c r="L290" s="96">
        <f t="shared" si="63"/>
        <v>0</v>
      </c>
      <c r="M290" s="96">
        <f t="shared" si="63"/>
        <v>0</v>
      </c>
      <c r="N290" s="95">
        <f t="shared" si="63"/>
        <v>0</v>
      </c>
      <c r="O290" s="94">
        <f t="shared" si="63"/>
        <v>0</v>
      </c>
      <c r="P290" s="97">
        <f t="shared" si="63"/>
        <v>0</v>
      </c>
      <c r="R290" s="60">
        <f t="shared" si="60"/>
        <v>0</v>
      </c>
    </row>
    <row r="291" spans="1:18" s="63" customFormat="1" ht="15.75">
      <c r="A291" s="116" t="s">
        <v>626</v>
      </c>
      <c r="B291" s="116">
        <v>249</v>
      </c>
      <c r="C291" s="117" t="s">
        <v>627</v>
      </c>
      <c r="D291" s="58">
        <f aca="true" t="shared" si="64" ref="D291:E297">G291+K291+M291+O291+I291</f>
        <v>0</v>
      </c>
      <c r="E291" s="59">
        <f t="shared" si="64"/>
        <v>0</v>
      </c>
      <c r="F291" s="102">
        <f t="shared" si="58"/>
        <v>0</v>
      </c>
      <c r="G291" s="103"/>
      <c r="H291" s="104"/>
      <c r="I291" s="103"/>
      <c r="J291" s="104"/>
      <c r="K291" s="103"/>
      <c r="L291" s="105"/>
      <c r="M291" s="105"/>
      <c r="N291" s="104"/>
      <c r="O291" s="103"/>
      <c r="P291" s="104"/>
      <c r="R291" s="60">
        <f t="shared" si="60"/>
        <v>0</v>
      </c>
    </row>
    <row r="292" spans="1:18" s="63" customFormat="1" ht="32.25">
      <c r="A292" s="118" t="s">
        <v>628</v>
      </c>
      <c r="B292" s="118">
        <v>250</v>
      </c>
      <c r="C292" s="108" t="s">
        <v>629</v>
      </c>
      <c r="D292" s="58">
        <f t="shared" si="64"/>
        <v>0</v>
      </c>
      <c r="E292" s="59">
        <f t="shared" si="64"/>
        <v>0</v>
      </c>
      <c r="F292" s="102">
        <f t="shared" si="58"/>
        <v>0</v>
      </c>
      <c r="G292" s="103"/>
      <c r="H292" s="104"/>
      <c r="I292" s="103"/>
      <c r="J292" s="104"/>
      <c r="K292" s="103"/>
      <c r="L292" s="105"/>
      <c r="M292" s="105"/>
      <c r="N292" s="104"/>
      <c r="O292" s="103"/>
      <c r="P292" s="104"/>
      <c r="R292" s="60">
        <f t="shared" si="60"/>
        <v>0</v>
      </c>
    </row>
    <row r="293" spans="1:18" s="63" customFormat="1" ht="32.25">
      <c r="A293" s="118" t="s">
        <v>630</v>
      </c>
      <c r="B293" s="118">
        <v>251</v>
      </c>
      <c r="C293" s="108" t="s">
        <v>631</v>
      </c>
      <c r="D293" s="58">
        <f t="shared" si="64"/>
        <v>0</v>
      </c>
      <c r="E293" s="59">
        <f t="shared" si="64"/>
        <v>0</v>
      </c>
      <c r="F293" s="102">
        <f t="shared" si="58"/>
        <v>0</v>
      </c>
      <c r="G293" s="103"/>
      <c r="H293" s="104"/>
      <c r="I293" s="103"/>
      <c r="J293" s="104"/>
      <c r="K293" s="103"/>
      <c r="L293" s="105"/>
      <c r="M293" s="105"/>
      <c r="N293" s="104"/>
      <c r="O293" s="103"/>
      <c r="P293" s="104"/>
      <c r="R293" s="60">
        <f t="shared" si="60"/>
        <v>0</v>
      </c>
    </row>
    <row r="294" spans="1:18" s="63" customFormat="1" ht="48.75">
      <c r="A294" s="118" t="s">
        <v>632</v>
      </c>
      <c r="B294" s="118">
        <v>252</v>
      </c>
      <c r="C294" s="108" t="s">
        <v>111</v>
      </c>
      <c r="D294" s="58">
        <f t="shared" si="64"/>
        <v>0</v>
      </c>
      <c r="E294" s="59">
        <f t="shared" si="64"/>
        <v>0</v>
      </c>
      <c r="F294" s="102">
        <f t="shared" si="58"/>
        <v>0</v>
      </c>
      <c r="G294" s="103"/>
      <c r="H294" s="104"/>
      <c r="I294" s="103"/>
      <c r="J294" s="104"/>
      <c r="K294" s="103"/>
      <c r="L294" s="105"/>
      <c r="M294" s="105"/>
      <c r="N294" s="104"/>
      <c r="O294" s="103"/>
      <c r="P294" s="104"/>
      <c r="R294" s="60">
        <f t="shared" si="60"/>
        <v>0</v>
      </c>
    </row>
    <row r="295" spans="1:18" s="63" customFormat="1" ht="15.75">
      <c r="A295" s="118" t="s">
        <v>633</v>
      </c>
      <c r="B295" s="118">
        <v>253</v>
      </c>
      <c r="C295" s="108" t="s">
        <v>112</v>
      </c>
      <c r="D295" s="58">
        <f t="shared" si="64"/>
        <v>0</v>
      </c>
      <c r="E295" s="59">
        <f t="shared" si="64"/>
        <v>0</v>
      </c>
      <c r="F295" s="102">
        <f t="shared" si="58"/>
        <v>0</v>
      </c>
      <c r="G295" s="103"/>
      <c r="H295" s="104"/>
      <c r="I295" s="103"/>
      <c r="J295" s="104"/>
      <c r="K295" s="103"/>
      <c r="L295" s="105"/>
      <c r="M295" s="105"/>
      <c r="N295" s="104"/>
      <c r="O295" s="103"/>
      <c r="P295" s="104"/>
      <c r="R295" s="60">
        <f t="shared" si="60"/>
        <v>0</v>
      </c>
    </row>
    <row r="296" spans="1:18" s="63" customFormat="1" ht="15.75">
      <c r="A296" s="118" t="s">
        <v>634</v>
      </c>
      <c r="B296" s="118">
        <v>254</v>
      </c>
      <c r="C296" s="108" t="s">
        <v>0</v>
      </c>
      <c r="D296" s="58">
        <f t="shared" si="64"/>
        <v>0</v>
      </c>
      <c r="E296" s="59">
        <f t="shared" si="64"/>
        <v>0</v>
      </c>
      <c r="F296" s="102">
        <f t="shared" si="58"/>
        <v>0</v>
      </c>
      <c r="G296" s="103"/>
      <c r="H296" s="104"/>
      <c r="I296" s="103"/>
      <c r="J296" s="104"/>
      <c r="K296" s="103"/>
      <c r="L296" s="105"/>
      <c r="M296" s="105"/>
      <c r="N296" s="104"/>
      <c r="O296" s="103"/>
      <c r="P296" s="104"/>
      <c r="R296" s="60">
        <f t="shared" si="60"/>
        <v>0</v>
      </c>
    </row>
    <row r="297" spans="1:18" s="63" customFormat="1" ht="16.5" thickBot="1">
      <c r="A297" s="121" t="s">
        <v>1</v>
      </c>
      <c r="B297" s="121">
        <v>255</v>
      </c>
      <c r="C297" s="111" t="s">
        <v>2</v>
      </c>
      <c r="D297" s="81">
        <f t="shared" si="64"/>
        <v>0</v>
      </c>
      <c r="E297" s="146">
        <f t="shared" si="64"/>
        <v>0</v>
      </c>
      <c r="F297" s="147">
        <f t="shared" si="58"/>
        <v>0</v>
      </c>
      <c r="G297" s="103"/>
      <c r="H297" s="104"/>
      <c r="I297" s="103"/>
      <c r="J297" s="104"/>
      <c r="K297" s="103"/>
      <c r="L297" s="105"/>
      <c r="M297" s="105"/>
      <c r="N297" s="104"/>
      <c r="O297" s="103"/>
      <c r="P297" s="104"/>
      <c r="R297" s="60">
        <f t="shared" si="60"/>
        <v>0</v>
      </c>
    </row>
    <row r="298" spans="1:18" s="63" customFormat="1" ht="18.75" thickBot="1">
      <c r="A298" s="89">
        <v>32</v>
      </c>
      <c r="B298" s="89">
        <v>36</v>
      </c>
      <c r="C298" s="90" t="s">
        <v>214</v>
      </c>
      <c r="D298" s="91">
        <f>SUM(D299:D301)</f>
        <v>0</v>
      </c>
      <c r="E298" s="92">
        <f>SUM(E299:E301)</f>
        <v>0</v>
      </c>
      <c r="F298" s="93">
        <f t="shared" si="58"/>
        <v>0</v>
      </c>
      <c r="G298" s="94">
        <f>SUM(G299:G301)</f>
        <v>0</v>
      </c>
      <c r="H298" s="95">
        <f aca="true" t="shared" si="65" ref="H298:P298">SUM(H299:H301)</f>
        <v>0</v>
      </c>
      <c r="I298" s="94">
        <f t="shared" si="65"/>
        <v>0</v>
      </c>
      <c r="J298" s="95">
        <f t="shared" si="65"/>
        <v>0</v>
      </c>
      <c r="K298" s="94">
        <f t="shared" si="65"/>
        <v>0</v>
      </c>
      <c r="L298" s="96">
        <f t="shared" si="65"/>
        <v>0</v>
      </c>
      <c r="M298" s="96">
        <f t="shared" si="65"/>
        <v>0</v>
      </c>
      <c r="N298" s="95">
        <f t="shared" si="65"/>
        <v>0</v>
      </c>
      <c r="O298" s="94">
        <f t="shared" si="65"/>
        <v>0</v>
      </c>
      <c r="P298" s="97">
        <f t="shared" si="65"/>
        <v>0</v>
      </c>
      <c r="R298" s="60">
        <f t="shared" si="60"/>
        <v>0</v>
      </c>
    </row>
    <row r="299" spans="1:18" s="63" customFormat="1" ht="15.75">
      <c r="A299" s="148" t="s">
        <v>3</v>
      </c>
      <c r="B299" s="148">
        <v>256</v>
      </c>
      <c r="C299" s="149" t="s">
        <v>4</v>
      </c>
      <c r="D299" s="62">
        <f aca="true" t="shared" si="66" ref="D299:E301">G299+K299+M299+O299+I299</f>
        <v>0</v>
      </c>
      <c r="E299" s="150">
        <f t="shared" si="66"/>
        <v>0</v>
      </c>
      <c r="F299" s="110">
        <f t="shared" si="58"/>
        <v>0</v>
      </c>
      <c r="G299" s="103"/>
      <c r="H299" s="104"/>
      <c r="I299" s="103"/>
      <c r="J299" s="104"/>
      <c r="K299" s="103"/>
      <c r="L299" s="105"/>
      <c r="M299" s="105"/>
      <c r="N299" s="104"/>
      <c r="O299" s="103"/>
      <c r="P299" s="104"/>
      <c r="R299" s="60">
        <f t="shared" si="60"/>
        <v>0</v>
      </c>
    </row>
    <row r="300" spans="1:18" s="63" customFormat="1" ht="48.75">
      <c r="A300" s="107" t="s">
        <v>5</v>
      </c>
      <c r="B300" s="107">
        <v>257</v>
      </c>
      <c r="C300" s="151" t="s">
        <v>114</v>
      </c>
      <c r="D300" s="58">
        <f t="shared" si="66"/>
        <v>0</v>
      </c>
      <c r="E300" s="59">
        <f t="shared" si="66"/>
        <v>0</v>
      </c>
      <c r="F300" s="102">
        <f t="shared" si="58"/>
        <v>0</v>
      </c>
      <c r="G300" s="103"/>
      <c r="H300" s="104"/>
      <c r="I300" s="103"/>
      <c r="J300" s="104"/>
      <c r="K300" s="103"/>
      <c r="L300" s="105"/>
      <c r="M300" s="105"/>
      <c r="N300" s="104"/>
      <c r="O300" s="103"/>
      <c r="P300" s="104"/>
      <c r="R300" s="60">
        <f t="shared" si="60"/>
        <v>0</v>
      </c>
    </row>
    <row r="301" spans="1:18" s="63" customFormat="1" ht="49.5" thickBot="1">
      <c r="A301" s="115" t="s">
        <v>6</v>
      </c>
      <c r="B301" s="115">
        <v>258</v>
      </c>
      <c r="C301" s="152" t="s">
        <v>7</v>
      </c>
      <c r="D301" s="58">
        <f t="shared" si="66"/>
        <v>0</v>
      </c>
      <c r="E301" s="59">
        <f t="shared" si="66"/>
        <v>0</v>
      </c>
      <c r="F301" s="102">
        <f t="shared" si="58"/>
        <v>0</v>
      </c>
      <c r="G301" s="103"/>
      <c r="H301" s="104"/>
      <c r="I301" s="103"/>
      <c r="J301" s="104"/>
      <c r="K301" s="103"/>
      <c r="L301" s="105"/>
      <c r="M301" s="105"/>
      <c r="N301" s="104"/>
      <c r="O301" s="103"/>
      <c r="P301" s="104"/>
      <c r="R301" s="60">
        <f t="shared" si="60"/>
        <v>0</v>
      </c>
    </row>
    <row r="302" spans="1:18" s="63" customFormat="1" ht="18.75" thickBot="1">
      <c r="A302" s="89">
        <v>33</v>
      </c>
      <c r="B302" s="153"/>
      <c r="C302" s="90" t="s">
        <v>8</v>
      </c>
      <c r="D302" s="154">
        <f>D298+D290+D284+D282+D267+D247+D236+D222+D216+D200+D198+D187+D184+D179+D173+D165+D156+D127+D121+D113+D102+D88+D84+D78+D68+D65+D60+D52+D49+D47+D43+D37+D31+D28+D9</f>
        <v>0</v>
      </c>
      <c r="E302" s="155">
        <f>E298+E290+E284+E282+E267+E247+E236+E222+E216+E200+E198+E187+E184+E179+E173+E165+E156+E127+E121+E113+E102+E88+E84+E78+E68+E65+E60+E52+E49+E47+E43+E37+E31+E28+E9</f>
        <v>0</v>
      </c>
      <c r="F302" s="156">
        <f t="shared" si="58"/>
        <v>0</v>
      </c>
      <c r="G302" s="157">
        <f>G298+G290+G284+G282+G267+G247+G236+G222+G216+G200+G198+G187+G184+G179+G173+G165+G156+G127+G121+G113+G102+G88+G84+G78+G68+G65+G60+G52+G49+G47+G43+G37+G31+G28+G9</f>
        <v>0</v>
      </c>
      <c r="H302" s="154">
        <f>H298+H290+H284+H282+H267+H247+H236+H222+H216+H200+H198+H187+H184+H179+H173+H165+H156+H127+H121+H113+H102+H88+H84+H78+H68+H65+H60+H52+H49+H47+H43+H37+H31+H28+H9</f>
        <v>0</v>
      </c>
      <c r="I302" s="157">
        <f aca="true" t="shared" si="67" ref="I302:P302">I298+I290+I284+I282+I267+I247+I236+I222+I216+I200+I198+I187+I184+I179+I173+I165+I156+I127+I121+I113+I102+I88+I84+I78+I68+I65+I60+I52+I49+I47+I43+I37+I31+I28+I9</f>
        <v>0</v>
      </c>
      <c r="J302" s="154">
        <f t="shared" si="67"/>
        <v>0</v>
      </c>
      <c r="K302" s="157">
        <f t="shared" si="67"/>
        <v>0</v>
      </c>
      <c r="L302" s="158">
        <f t="shared" si="67"/>
        <v>0</v>
      </c>
      <c r="M302" s="158">
        <f t="shared" si="67"/>
        <v>0</v>
      </c>
      <c r="N302" s="154">
        <f t="shared" si="67"/>
        <v>0</v>
      </c>
      <c r="O302" s="157">
        <f t="shared" si="67"/>
        <v>0</v>
      </c>
      <c r="P302" s="154">
        <f t="shared" si="67"/>
        <v>0</v>
      </c>
      <c r="R302" s="60">
        <f t="shared" si="60"/>
        <v>0</v>
      </c>
    </row>
    <row r="303" spans="1:19" ht="15.75">
      <c r="A303" s="63"/>
      <c r="B303" s="63"/>
      <c r="C303" s="66" t="s">
        <v>247</v>
      </c>
      <c r="D303" s="159">
        <f>SUM(D10:D301)-D28-D31-D37-D43-D47-D49-D52-D60-D65-D68-D78-D84-D88-D102-D113-D121-D127-D156-D165-D173-D179-D184-D187-D198-D200-D216-D222-D236-D247-D267-D282-D284-D290-D298-D302</f>
        <v>0</v>
      </c>
      <c r="E303" s="159">
        <f>SUM(E10:E301)-E28-E31-E37-E43-E47-E49-E52-E60-E65-E68-E78-E84-E88-E102-E113-E121-E127-E156-E165-E173-E179-E184-E187-E198-E200-E216-E222-E236-E247-E267-E282-E284-E290-E298-E302</f>
        <v>0</v>
      </c>
      <c r="F303" s="63"/>
      <c r="G303" s="159">
        <f>SUM(G10:G301)-G28-G31-G37-G43-G47-G49-G52-G60-G65-G68-G78-G84-G88-G102-G113-G121-G127-G156-G165-G173-G179-G184-G187-G198-G200-G216-G222-G236-G247-G267-G282-G284-G290-G298-G302</f>
        <v>0</v>
      </c>
      <c r="H303" s="159">
        <f>SUM(H10:H301)-H28-H31-H37-H43-H47-H49-H52-H60-H65-H68-H78-H84-H88-H102-H113-H121-H127-H156-H165-H173-H179-H184-H187-H198-H200-H216-H222-H236-H247-H267-H282-H284-H290-H298-H302</f>
        <v>0</v>
      </c>
      <c r="I303" s="159">
        <f aca="true" t="shared" si="68" ref="I303:P303">SUM(I10:I301)-I28-I31-I37-I43-I47-I49-I52-I60-I65-I68-I78-I84-I88-I102-I113-I121-I127-I156-I165-I173-I179-I184-I187-I198-I200-I216-I222-I236-I247-I267-I282-I284-I290-I298-I302</f>
        <v>0</v>
      </c>
      <c r="J303" s="159">
        <f t="shared" si="68"/>
        <v>0</v>
      </c>
      <c r="K303" s="159">
        <f t="shared" si="68"/>
        <v>0</v>
      </c>
      <c r="L303" s="159">
        <f t="shared" si="68"/>
        <v>0</v>
      </c>
      <c r="M303" s="159">
        <f t="shared" si="68"/>
        <v>0</v>
      </c>
      <c r="N303" s="159">
        <f t="shared" si="68"/>
        <v>0</v>
      </c>
      <c r="O303" s="159">
        <f t="shared" si="68"/>
        <v>0</v>
      </c>
      <c r="P303" s="159">
        <f t="shared" si="68"/>
        <v>0</v>
      </c>
      <c r="S303" s="60">
        <f>SUM(S9:S302)</f>
        <v>0</v>
      </c>
    </row>
    <row r="304" spans="1:16" ht="15.75">
      <c r="A304" s="63"/>
      <c r="B304" s="63"/>
      <c r="C304" s="63"/>
      <c r="D304" s="68">
        <f>D302-'сводный '!G50</f>
        <v>0</v>
      </c>
      <c r="E304" s="68">
        <f>E302-'сводный '!H50</f>
        <v>0</v>
      </c>
      <c r="F304" s="69"/>
      <c r="G304" s="69"/>
      <c r="H304" s="69"/>
      <c r="I304" s="69"/>
      <c r="J304" s="69"/>
      <c r="K304" s="69"/>
      <c r="L304" s="69"/>
      <c r="M304" s="69"/>
      <c r="N304" s="69"/>
      <c r="P304" s="60"/>
    </row>
  </sheetData>
  <sheetProtection/>
  <mergeCells count="14">
    <mergeCell ref="B4:B6"/>
    <mergeCell ref="A2:N2"/>
    <mergeCell ref="A3:N3"/>
    <mergeCell ref="A4:A6"/>
    <mergeCell ref="C4:C6"/>
    <mergeCell ref="D4:D6"/>
    <mergeCell ref="E4:E6"/>
    <mergeCell ref="F4:F6"/>
    <mergeCell ref="G5:H5"/>
    <mergeCell ref="I5:J5"/>
    <mergeCell ref="K5:L5"/>
    <mergeCell ref="M5:N5"/>
    <mergeCell ref="G4:P4"/>
    <mergeCell ref="O5:P5"/>
  </mergeCells>
  <conditionalFormatting sqref="F9:F25 F27:F32 F34:F47 F49:F243 F245:F255 F257:F301">
    <cfRule type="cellIs" priority="1" dxfId="0" operator="greaterThan" stopIfTrue="1">
      <formula>21</formula>
    </cfRule>
    <cfRule type="cellIs" priority="2" dxfId="0" operator="between" stopIfTrue="1">
      <formula>0.1</formula>
      <formula>3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50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4"/>
  <sheetViews>
    <sheetView view="pageBreakPreview" zoomScale="60" zoomScaleNormal="75" zoomScalePageLayoutView="0" workbookViewId="0" topLeftCell="A1">
      <selection activeCell="D4" sqref="D4:D6"/>
    </sheetView>
  </sheetViews>
  <sheetFormatPr defaultColWidth="8.00390625" defaultRowHeight="12.75"/>
  <cols>
    <col min="1" max="1" width="11.625" style="33" bestFit="1" customWidth="1"/>
    <col min="2" max="2" width="11.625" style="33" customWidth="1"/>
    <col min="3" max="3" width="44.75390625" style="33" customWidth="1"/>
    <col min="4" max="4" width="19.875" style="33" customWidth="1"/>
    <col min="5" max="6" width="20.125" style="33" customWidth="1"/>
    <col min="7" max="7" width="14.25390625" style="33" customWidth="1"/>
    <col min="8" max="8" width="17.25390625" style="33" customWidth="1"/>
    <col min="9" max="9" width="13.625" style="33" customWidth="1"/>
    <col min="10" max="10" width="17.00390625" style="33" customWidth="1"/>
    <col min="11" max="11" width="13.25390625" style="33" customWidth="1"/>
    <col min="12" max="12" width="16.625" style="33" customWidth="1"/>
    <col min="13" max="13" width="14.875" style="33" customWidth="1"/>
    <col min="14" max="14" width="17.00390625" style="33" customWidth="1"/>
    <col min="15" max="15" width="13.75390625" style="33" customWidth="1"/>
    <col min="16" max="16" width="21.00390625" style="67" customWidth="1"/>
    <col min="17" max="16384" width="8.00390625" style="33" customWidth="1"/>
  </cols>
  <sheetData>
    <row r="1" ht="22.5" customHeight="1"/>
    <row r="2" spans="1:14" ht="39" customHeight="1">
      <c r="A2" s="253"/>
      <c r="B2" s="25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22.5" customHeight="1" thickBot="1">
      <c r="A3" s="255" t="s">
        <v>172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6" s="34" customFormat="1" ht="25.5" customHeight="1">
      <c r="A4" s="259" t="s">
        <v>27</v>
      </c>
      <c r="B4" s="270" t="s">
        <v>248</v>
      </c>
      <c r="C4" s="262" t="s">
        <v>249</v>
      </c>
      <c r="D4" s="265" t="s">
        <v>649</v>
      </c>
      <c r="E4" s="239" t="s">
        <v>648</v>
      </c>
      <c r="F4" s="242" t="s">
        <v>646</v>
      </c>
      <c r="G4" s="249" t="s">
        <v>29</v>
      </c>
      <c r="H4" s="250"/>
      <c r="I4" s="250"/>
      <c r="J4" s="250"/>
      <c r="K4" s="250"/>
      <c r="L4" s="250"/>
      <c r="M4" s="250"/>
      <c r="N4" s="250"/>
      <c r="O4" s="250"/>
      <c r="P4" s="251"/>
    </row>
    <row r="5" spans="1:16" s="34" customFormat="1" ht="33" customHeight="1">
      <c r="A5" s="260"/>
      <c r="B5" s="271"/>
      <c r="C5" s="263"/>
      <c r="D5" s="266"/>
      <c r="E5" s="240"/>
      <c r="F5" s="243"/>
      <c r="G5" s="245" t="s">
        <v>9</v>
      </c>
      <c r="H5" s="246"/>
      <c r="I5" s="245" t="s">
        <v>10</v>
      </c>
      <c r="J5" s="246"/>
      <c r="K5" s="247" t="s">
        <v>11</v>
      </c>
      <c r="L5" s="248"/>
      <c r="M5" s="247" t="s">
        <v>12</v>
      </c>
      <c r="N5" s="246"/>
      <c r="O5" s="245" t="s">
        <v>30</v>
      </c>
      <c r="P5" s="252"/>
    </row>
    <row r="6" spans="1:16" s="35" customFormat="1" ht="78.75" customHeight="1" thickBot="1">
      <c r="A6" s="261"/>
      <c r="B6" s="272"/>
      <c r="C6" s="264"/>
      <c r="D6" s="267"/>
      <c r="E6" s="241"/>
      <c r="F6" s="244"/>
      <c r="G6" s="70" t="s">
        <v>252</v>
      </c>
      <c r="H6" s="71" t="s">
        <v>647</v>
      </c>
      <c r="I6" s="70" t="s">
        <v>252</v>
      </c>
      <c r="J6" s="71" t="s">
        <v>647</v>
      </c>
      <c r="K6" s="70" t="s">
        <v>252</v>
      </c>
      <c r="L6" s="71" t="s">
        <v>647</v>
      </c>
      <c r="M6" s="71" t="s">
        <v>252</v>
      </c>
      <c r="N6" s="71" t="s">
        <v>647</v>
      </c>
      <c r="O6" s="70" t="s">
        <v>252</v>
      </c>
      <c r="P6" s="71" t="s">
        <v>647</v>
      </c>
    </row>
    <row r="7" spans="1:16" s="35" customFormat="1" ht="18.75" customHeight="1" thickBot="1">
      <c r="A7" s="72">
        <v>1</v>
      </c>
      <c r="B7" s="73">
        <v>2</v>
      </c>
      <c r="C7" s="74">
        <v>3</v>
      </c>
      <c r="D7" s="75">
        <v>4</v>
      </c>
      <c r="E7" s="76">
        <v>5</v>
      </c>
      <c r="F7" s="74">
        <v>6</v>
      </c>
      <c r="G7" s="75">
        <v>7</v>
      </c>
      <c r="H7" s="77">
        <v>8</v>
      </c>
      <c r="I7" s="75">
        <v>9</v>
      </c>
      <c r="J7" s="77">
        <v>10</v>
      </c>
      <c r="K7" s="75">
        <v>11</v>
      </c>
      <c r="L7" s="77">
        <v>12</v>
      </c>
      <c r="M7" s="75">
        <v>13</v>
      </c>
      <c r="N7" s="77">
        <v>14</v>
      </c>
      <c r="O7" s="75">
        <v>15</v>
      </c>
      <c r="P7" s="77">
        <v>16</v>
      </c>
    </row>
    <row r="8" spans="1:18" s="88" customFormat="1" ht="16.5" thickBot="1">
      <c r="A8" s="82"/>
      <c r="B8" s="80">
        <v>1</v>
      </c>
      <c r="C8" s="83" t="s">
        <v>253</v>
      </c>
      <c r="D8" s="72"/>
      <c r="E8" s="161"/>
      <c r="F8" s="163"/>
      <c r="G8" s="75"/>
      <c r="H8" s="85"/>
      <c r="I8" s="75"/>
      <c r="J8" s="75"/>
      <c r="K8" s="83"/>
      <c r="L8" s="85"/>
      <c r="M8" s="75"/>
      <c r="N8" s="85"/>
      <c r="O8" s="83"/>
      <c r="P8" s="86"/>
      <c r="Q8" s="87"/>
      <c r="R8" s="78"/>
    </row>
    <row r="9" spans="1:18" s="99" customFormat="1" ht="18.75" thickBot="1">
      <c r="A9" s="89" t="s">
        <v>31</v>
      </c>
      <c r="B9" s="89">
        <v>2</v>
      </c>
      <c r="C9" s="90" t="s">
        <v>185</v>
      </c>
      <c r="D9" s="91">
        <f>SUM(D10:D27)</f>
        <v>0</v>
      </c>
      <c r="E9" s="92">
        <f>SUM(E10:E27)</f>
        <v>0</v>
      </c>
      <c r="F9" s="93">
        <f>IF(E9=0,0,ROUND(D9/E9,1))</f>
        <v>0</v>
      </c>
      <c r="G9" s="94">
        <f>SUM(G10:G27)</f>
        <v>0</v>
      </c>
      <c r="H9" s="95">
        <f aca="true" t="shared" si="0" ref="H9:P9">SUM(H10:H27)</f>
        <v>0</v>
      </c>
      <c r="I9" s="94">
        <f t="shared" si="0"/>
        <v>0</v>
      </c>
      <c r="J9" s="95">
        <f t="shared" si="0"/>
        <v>0</v>
      </c>
      <c r="K9" s="94">
        <f t="shared" si="0"/>
        <v>0</v>
      </c>
      <c r="L9" s="96">
        <f t="shared" si="0"/>
        <v>0</v>
      </c>
      <c r="M9" s="96">
        <f t="shared" si="0"/>
        <v>0</v>
      </c>
      <c r="N9" s="95">
        <f t="shared" si="0"/>
        <v>0</v>
      </c>
      <c r="O9" s="94">
        <f t="shared" si="0"/>
        <v>0</v>
      </c>
      <c r="P9" s="97">
        <f t="shared" si="0"/>
        <v>0</v>
      </c>
      <c r="Q9" s="98"/>
      <c r="R9" s="60">
        <f>SUM(G9:P9)-(D9+E9)</f>
        <v>0</v>
      </c>
    </row>
    <row r="10" spans="1:18" s="99" customFormat="1" ht="63" customHeight="1">
      <c r="A10" s="100" t="s">
        <v>186</v>
      </c>
      <c r="B10" s="100">
        <v>1</v>
      </c>
      <c r="C10" s="101" t="s">
        <v>32</v>
      </c>
      <c r="D10" s="58">
        <f aca="true" t="shared" si="1" ref="D10:E12">G10+K10+M10+O10+I10</f>
        <v>0</v>
      </c>
      <c r="E10" s="59">
        <f t="shared" si="1"/>
        <v>0</v>
      </c>
      <c r="F10" s="102">
        <f aca="true" t="shared" si="2" ref="F10:F73">IF(E10=0,0,ROUND(D10/E10,1))</f>
        <v>0</v>
      </c>
      <c r="G10" s="103"/>
      <c r="H10" s="104"/>
      <c r="I10" s="103"/>
      <c r="J10" s="104"/>
      <c r="K10" s="103"/>
      <c r="L10" s="105"/>
      <c r="M10" s="105"/>
      <c r="N10" s="104"/>
      <c r="O10" s="103"/>
      <c r="P10" s="104"/>
      <c r="Q10" s="106"/>
      <c r="R10" s="60">
        <f>SUM(G10:P10)-(D10+E10)</f>
        <v>0</v>
      </c>
    </row>
    <row r="11" spans="1:18" s="99" customFormat="1" ht="46.5" customHeight="1">
      <c r="A11" s="107" t="s">
        <v>187</v>
      </c>
      <c r="B11" s="107">
        <v>2</v>
      </c>
      <c r="C11" s="108" t="s">
        <v>33</v>
      </c>
      <c r="D11" s="58">
        <f t="shared" si="1"/>
        <v>0</v>
      </c>
      <c r="E11" s="59">
        <f t="shared" si="1"/>
        <v>0</v>
      </c>
      <c r="F11" s="102">
        <f t="shared" si="2"/>
        <v>0</v>
      </c>
      <c r="G11" s="103"/>
      <c r="H11" s="104"/>
      <c r="I11" s="103"/>
      <c r="J11" s="104"/>
      <c r="K11" s="103"/>
      <c r="L11" s="105"/>
      <c r="M11" s="105"/>
      <c r="N11" s="104"/>
      <c r="O11" s="103"/>
      <c r="P11" s="104"/>
      <c r="Q11" s="106"/>
      <c r="R11" s="60">
        <f aca="true" t="shared" si="3" ref="R11:R67">SUM(G11:P11)-(D11+E11)</f>
        <v>0</v>
      </c>
    </row>
    <row r="12" spans="1:18" s="99" customFormat="1" ht="70.5" customHeight="1">
      <c r="A12" s="107" t="s">
        <v>188</v>
      </c>
      <c r="B12" s="107">
        <v>3</v>
      </c>
      <c r="C12" s="108" t="s">
        <v>34</v>
      </c>
      <c r="D12" s="58">
        <f t="shared" si="1"/>
        <v>0</v>
      </c>
      <c r="E12" s="59">
        <f t="shared" si="1"/>
        <v>0</v>
      </c>
      <c r="F12" s="102">
        <f t="shared" si="2"/>
        <v>0</v>
      </c>
      <c r="G12" s="103"/>
      <c r="H12" s="104"/>
      <c r="I12" s="103"/>
      <c r="J12" s="104"/>
      <c r="K12" s="103"/>
      <c r="L12" s="105"/>
      <c r="M12" s="105"/>
      <c r="N12" s="104"/>
      <c r="O12" s="103"/>
      <c r="P12" s="104"/>
      <c r="Q12" s="106"/>
      <c r="R12" s="60">
        <f t="shared" si="3"/>
        <v>0</v>
      </c>
    </row>
    <row r="13" spans="1:18" s="99" customFormat="1" ht="25.5" customHeight="1">
      <c r="A13" s="107" t="s">
        <v>189</v>
      </c>
      <c r="B13" s="107">
        <v>4</v>
      </c>
      <c r="C13" s="108" t="s">
        <v>160</v>
      </c>
      <c r="D13" s="58"/>
      <c r="E13" s="59"/>
      <c r="F13" s="102"/>
      <c r="G13" s="103" t="s">
        <v>16</v>
      </c>
      <c r="H13" s="104" t="s">
        <v>16</v>
      </c>
      <c r="I13" s="103" t="s">
        <v>16</v>
      </c>
      <c r="J13" s="104" t="s">
        <v>16</v>
      </c>
      <c r="K13" s="103" t="s">
        <v>16</v>
      </c>
      <c r="L13" s="105" t="s">
        <v>16</v>
      </c>
      <c r="M13" s="105" t="s">
        <v>16</v>
      </c>
      <c r="N13" s="104" t="s">
        <v>16</v>
      </c>
      <c r="O13" s="103" t="s">
        <v>16</v>
      </c>
      <c r="P13" s="104" t="s">
        <v>16</v>
      </c>
      <c r="Q13" s="106"/>
      <c r="R13" s="60"/>
    </row>
    <row r="14" spans="1:18" s="99" customFormat="1" ht="25.5" customHeight="1">
      <c r="A14" s="107" t="s">
        <v>190</v>
      </c>
      <c r="B14" s="107">
        <v>5</v>
      </c>
      <c r="C14" s="108" t="s">
        <v>162</v>
      </c>
      <c r="D14" s="58"/>
      <c r="E14" s="59"/>
      <c r="F14" s="102"/>
      <c r="G14" s="103" t="s">
        <v>16</v>
      </c>
      <c r="H14" s="104" t="s">
        <v>16</v>
      </c>
      <c r="I14" s="103" t="s">
        <v>16</v>
      </c>
      <c r="J14" s="104" t="s">
        <v>16</v>
      </c>
      <c r="K14" s="103" t="s">
        <v>16</v>
      </c>
      <c r="L14" s="105" t="s">
        <v>16</v>
      </c>
      <c r="M14" s="105" t="s">
        <v>16</v>
      </c>
      <c r="N14" s="104" t="s">
        <v>16</v>
      </c>
      <c r="O14" s="103" t="s">
        <v>16</v>
      </c>
      <c r="P14" s="104" t="s">
        <v>16</v>
      </c>
      <c r="Q14" s="106"/>
      <c r="R14" s="60"/>
    </row>
    <row r="15" spans="1:18" s="99" customFormat="1" ht="32.25">
      <c r="A15" s="107" t="s">
        <v>191</v>
      </c>
      <c r="B15" s="107">
        <v>6</v>
      </c>
      <c r="C15" s="109" t="s">
        <v>35</v>
      </c>
      <c r="D15" s="58">
        <f aca="true" t="shared" si="4" ref="D15:E17">G15+K15+M15+O15+I15</f>
        <v>0</v>
      </c>
      <c r="E15" s="59">
        <f t="shared" si="4"/>
        <v>0</v>
      </c>
      <c r="F15" s="102">
        <f t="shared" si="2"/>
        <v>0</v>
      </c>
      <c r="G15" s="103"/>
      <c r="H15" s="104"/>
      <c r="I15" s="103"/>
      <c r="J15" s="104"/>
      <c r="K15" s="103"/>
      <c r="L15" s="105"/>
      <c r="M15" s="105"/>
      <c r="N15" s="104"/>
      <c r="O15" s="103"/>
      <c r="P15" s="104"/>
      <c r="Q15" s="106"/>
      <c r="R15" s="60">
        <f t="shared" si="3"/>
        <v>0</v>
      </c>
    </row>
    <row r="16" spans="1:18" s="99" customFormat="1" ht="70.5" customHeight="1">
      <c r="A16" s="107" t="s">
        <v>192</v>
      </c>
      <c r="B16" s="107">
        <v>7</v>
      </c>
      <c r="C16" s="108" t="s">
        <v>36</v>
      </c>
      <c r="D16" s="58">
        <f t="shared" si="4"/>
        <v>0</v>
      </c>
      <c r="E16" s="59">
        <f t="shared" si="4"/>
        <v>0</v>
      </c>
      <c r="F16" s="102">
        <f t="shared" si="2"/>
        <v>0</v>
      </c>
      <c r="G16" s="103"/>
      <c r="H16" s="104"/>
      <c r="I16" s="103"/>
      <c r="J16" s="104"/>
      <c r="K16" s="103"/>
      <c r="L16" s="105"/>
      <c r="M16" s="105"/>
      <c r="N16" s="104"/>
      <c r="O16" s="103"/>
      <c r="P16" s="104"/>
      <c r="Q16" s="106"/>
      <c r="R16" s="60">
        <f t="shared" si="3"/>
        <v>0</v>
      </c>
    </row>
    <row r="17" spans="1:18" s="99" customFormat="1" ht="40.5" customHeight="1">
      <c r="A17" s="107" t="s">
        <v>193</v>
      </c>
      <c r="B17" s="107">
        <v>8</v>
      </c>
      <c r="C17" s="108" t="s">
        <v>37</v>
      </c>
      <c r="D17" s="58">
        <f t="shared" si="4"/>
        <v>0</v>
      </c>
      <c r="E17" s="59">
        <f t="shared" si="4"/>
        <v>0</v>
      </c>
      <c r="F17" s="102">
        <f t="shared" si="2"/>
        <v>0</v>
      </c>
      <c r="G17" s="103"/>
      <c r="H17" s="104"/>
      <c r="I17" s="103"/>
      <c r="J17" s="104"/>
      <c r="K17" s="103"/>
      <c r="L17" s="105"/>
      <c r="M17" s="105"/>
      <c r="N17" s="104"/>
      <c r="O17" s="103"/>
      <c r="P17" s="104"/>
      <c r="Q17" s="106"/>
      <c r="R17" s="60">
        <f t="shared" si="3"/>
        <v>0</v>
      </c>
    </row>
    <row r="18" spans="1:18" s="99" customFormat="1" ht="43.5" customHeight="1">
      <c r="A18" s="64" t="s">
        <v>194</v>
      </c>
      <c r="B18" s="64">
        <v>9</v>
      </c>
      <c r="C18" s="108" t="s">
        <v>38</v>
      </c>
      <c r="D18" s="58"/>
      <c r="E18" s="59"/>
      <c r="F18" s="102"/>
      <c r="G18" s="103" t="s">
        <v>16</v>
      </c>
      <c r="H18" s="104" t="s">
        <v>16</v>
      </c>
      <c r="I18" s="103" t="s">
        <v>16</v>
      </c>
      <c r="J18" s="104" t="s">
        <v>16</v>
      </c>
      <c r="K18" s="103" t="s">
        <v>16</v>
      </c>
      <c r="L18" s="105" t="s">
        <v>16</v>
      </c>
      <c r="M18" s="105" t="s">
        <v>16</v>
      </c>
      <c r="N18" s="104" t="s">
        <v>16</v>
      </c>
      <c r="O18" s="103" t="s">
        <v>16</v>
      </c>
      <c r="P18" s="104" t="s">
        <v>16</v>
      </c>
      <c r="Q18" s="106"/>
      <c r="R18" s="60"/>
    </row>
    <row r="19" spans="1:18" s="99" customFormat="1" ht="45.75" customHeight="1">
      <c r="A19" s="64" t="s">
        <v>195</v>
      </c>
      <c r="B19" s="64">
        <v>10</v>
      </c>
      <c r="C19" s="108" t="s">
        <v>161</v>
      </c>
      <c r="D19" s="58">
        <f aca="true" t="shared" si="5" ref="D19:E23">G19+K19+M19+O19+I19</f>
        <v>0</v>
      </c>
      <c r="E19" s="59">
        <f t="shared" si="5"/>
        <v>0</v>
      </c>
      <c r="F19" s="102">
        <f t="shared" si="2"/>
        <v>0</v>
      </c>
      <c r="G19" s="103"/>
      <c r="H19" s="104"/>
      <c r="I19" s="103"/>
      <c r="J19" s="104"/>
      <c r="K19" s="103"/>
      <c r="L19" s="105"/>
      <c r="M19" s="105"/>
      <c r="N19" s="104"/>
      <c r="O19" s="103"/>
      <c r="P19" s="104"/>
      <c r="Q19" s="106"/>
      <c r="R19" s="60">
        <f t="shared" si="3"/>
        <v>0</v>
      </c>
    </row>
    <row r="20" spans="1:18" s="99" customFormat="1" ht="38.25" customHeight="1">
      <c r="A20" s="64" t="s">
        <v>196</v>
      </c>
      <c r="B20" s="64">
        <v>11</v>
      </c>
      <c r="C20" s="108" t="s">
        <v>40</v>
      </c>
      <c r="D20" s="58">
        <f t="shared" si="5"/>
        <v>0</v>
      </c>
      <c r="E20" s="59">
        <f t="shared" si="5"/>
        <v>0</v>
      </c>
      <c r="F20" s="110">
        <f t="shared" si="2"/>
        <v>0</v>
      </c>
      <c r="G20" s="103"/>
      <c r="H20" s="104"/>
      <c r="I20" s="103"/>
      <c r="J20" s="104"/>
      <c r="K20" s="103"/>
      <c r="L20" s="105"/>
      <c r="M20" s="105"/>
      <c r="N20" s="104"/>
      <c r="O20" s="103"/>
      <c r="P20" s="104"/>
      <c r="Q20" s="106"/>
      <c r="R20" s="60">
        <f t="shared" si="3"/>
        <v>0</v>
      </c>
    </row>
    <row r="21" spans="1:18" s="99" customFormat="1" ht="37.5" customHeight="1">
      <c r="A21" s="64" t="s">
        <v>197</v>
      </c>
      <c r="B21" s="64">
        <v>12</v>
      </c>
      <c r="C21" s="111" t="s">
        <v>254</v>
      </c>
      <c r="D21" s="58">
        <f t="shared" si="5"/>
        <v>0</v>
      </c>
      <c r="E21" s="59">
        <f t="shared" si="5"/>
        <v>0</v>
      </c>
      <c r="F21" s="102">
        <f t="shared" si="2"/>
        <v>0</v>
      </c>
      <c r="G21" s="103"/>
      <c r="H21" s="104"/>
      <c r="I21" s="103"/>
      <c r="J21" s="104"/>
      <c r="K21" s="103"/>
      <c r="L21" s="105"/>
      <c r="M21" s="105"/>
      <c r="N21" s="104"/>
      <c r="O21" s="103"/>
      <c r="P21" s="104"/>
      <c r="Q21" s="106"/>
      <c r="R21" s="60">
        <f t="shared" si="3"/>
        <v>0</v>
      </c>
    </row>
    <row r="22" spans="1:18" s="99" customFormat="1" ht="39" customHeight="1">
      <c r="A22" s="64" t="s">
        <v>198</v>
      </c>
      <c r="B22" s="64">
        <v>13</v>
      </c>
      <c r="C22" s="108" t="s">
        <v>255</v>
      </c>
      <c r="D22" s="58">
        <f t="shared" si="5"/>
        <v>0</v>
      </c>
      <c r="E22" s="59">
        <f t="shared" si="5"/>
        <v>0</v>
      </c>
      <c r="F22" s="102">
        <f t="shared" si="2"/>
        <v>0</v>
      </c>
      <c r="G22" s="103"/>
      <c r="H22" s="104"/>
      <c r="I22" s="103"/>
      <c r="J22" s="104"/>
      <c r="K22" s="103"/>
      <c r="L22" s="105"/>
      <c r="M22" s="105"/>
      <c r="N22" s="104"/>
      <c r="O22" s="103"/>
      <c r="P22" s="104"/>
      <c r="Q22" s="106"/>
      <c r="R22" s="60">
        <f t="shared" si="3"/>
        <v>0</v>
      </c>
    </row>
    <row r="23" spans="1:18" s="99" customFormat="1" ht="38.25" customHeight="1">
      <c r="A23" s="64" t="s">
        <v>199</v>
      </c>
      <c r="B23" s="64">
        <v>14</v>
      </c>
      <c r="C23" s="108" t="s">
        <v>256</v>
      </c>
      <c r="D23" s="58">
        <f t="shared" si="5"/>
        <v>0</v>
      </c>
      <c r="E23" s="59">
        <f t="shared" si="5"/>
        <v>0</v>
      </c>
      <c r="F23" s="102">
        <f t="shared" si="2"/>
        <v>0</v>
      </c>
      <c r="G23" s="103"/>
      <c r="H23" s="104"/>
      <c r="I23" s="103"/>
      <c r="J23" s="104"/>
      <c r="K23" s="103"/>
      <c r="L23" s="105"/>
      <c r="M23" s="105"/>
      <c r="N23" s="104"/>
      <c r="O23" s="103"/>
      <c r="P23" s="104"/>
      <c r="Q23" s="106"/>
      <c r="R23" s="60">
        <f t="shared" si="3"/>
        <v>0</v>
      </c>
    </row>
    <row r="24" spans="1:18" s="99" customFormat="1" ht="44.25" customHeight="1">
      <c r="A24" s="64" t="s">
        <v>200</v>
      </c>
      <c r="B24" s="64">
        <v>15</v>
      </c>
      <c r="C24" s="108" t="s">
        <v>257</v>
      </c>
      <c r="D24" s="58"/>
      <c r="E24" s="59"/>
      <c r="F24" s="102"/>
      <c r="G24" s="103" t="s">
        <v>16</v>
      </c>
      <c r="H24" s="104" t="s">
        <v>16</v>
      </c>
      <c r="I24" s="103" t="s">
        <v>16</v>
      </c>
      <c r="J24" s="104" t="s">
        <v>16</v>
      </c>
      <c r="K24" s="103" t="s">
        <v>16</v>
      </c>
      <c r="L24" s="105" t="s">
        <v>16</v>
      </c>
      <c r="M24" s="105" t="s">
        <v>16</v>
      </c>
      <c r="N24" s="104" t="s">
        <v>16</v>
      </c>
      <c r="O24" s="103" t="s">
        <v>16</v>
      </c>
      <c r="P24" s="104" t="s">
        <v>16</v>
      </c>
      <c r="Q24" s="106"/>
      <c r="R24" s="60"/>
    </row>
    <row r="25" spans="1:18" s="99" customFormat="1" ht="36" customHeight="1">
      <c r="A25" s="112" t="s">
        <v>201</v>
      </c>
      <c r="B25" s="112">
        <v>16</v>
      </c>
      <c r="C25" s="111" t="s">
        <v>258</v>
      </c>
      <c r="D25" s="58"/>
      <c r="E25" s="59"/>
      <c r="F25" s="102"/>
      <c r="G25" s="103" t="s">
        <v>16</v>
      </c>
      <c r="H25" s="104" t="s">
        <v>16</v>
      </c>
      <c r="I25" s="103" t="s">
        <v>16</v>
      </c>
      <c r="J25" s="104" t="s">
        <v>16</v>
      </c>
      <c r="K25" s="103" t="s">
        <v>16</v>
      </c>
      <c r="L25" s="105" t="s">
        <v>16</v>
      </c>
      <c r="M25" s="105" t="s">
        <v>16</v>
      </c>
      <c r="N25" s="104" t="s">
        <v>16</v>
      </c>
      <c r="O25" s="103" t="s">
        <v>16</v>
      </c>
      <c r="P25" s="104" t="s">
        <v>16</v>
      </c>
      <c r="Q25" s="106"/>
      <c r="R25" s="60"/>
    </row>
    <row r="26" spans="1:18" s="99" customFormat="1" ht="39" customHeight="1">
      <c r="A26" s="64" t="s">
        <v>202</v>
      </c>
      <c r="B26" s="64">
        <v>17</v>
      </c>
      <c r="C26" s="108" t="s">
        <v>39</v>
      </c>
      <c r="D26" s="58">
        <f>G26+K26+M26+O26+I26</f>
        <v>0</v>
      </c>
      <c r="E26" s="59">
        <f>H26+L26+N26+P26+J26</f>
        <v>0</v>
      </c>
      <c r="F26" s="102">
        <f t="shared" si="2"/>
        <v>0</v>
      </c>
      <c r="G26" s="103"/>
      <c r="H26" s="104"/>
      <c r="I26" s="103"/>
      <c r="J26" s="104"/>
      <c r="K26" s="103"/>
      <c r="L26" s="105"/>
      <c r="M26" s="105"/>
      <c r="N26" s="104"/>
      <c r="O26" s="103"/>
      <c r="P26" s="104"/>
      <c r="Q26" s="106"/>
      <c r="R26" s="60">
        <f t="shared" si="3"/>
        <v>0</v>
      </c>
    </row>
    <row r="27" spans="1:18" s="99" customFormat="1" ht="26.25" customHeight="1" thickBot="1">
      <c r="A27" s="65" t="s">
        <v>259</v>
      </c>
      <c r="B27" s="65">
        <v>18</v>
      </c>
      <c r="C27" s="113" t="s">
        <v>260</v>
      </c>
      <c r="D27" s="58"/>
      <c r="E27" s="59"/>
      <c r="F27" s="102"/>
      <c r="G27" s="103" t="s">
        <v>16</v>
      </c>
      <c r="H27" s="104" t="s">
        <v>16</v>
      </c>
      <c r="I27" s="103" t="s">
        <v>16</v>
      </c>
      <c r="J27" s="104" t="s">
        <v>16</v>
      </c>
      <c r="K27" s="103" t="s">
        <v>16</v>
      </c>
      <c r="L27" s="105" t="s">
        <v>16</v>
      </c>
      <c r="M27" s="105" t="s">
        <v>16</v>
      </c>
      <c r="N27" s="104" t="s">
        <v>16</v>
      </c>
      <c r="O27" s="103" t="s">
        <v>16</v>
      </c>
      <c r="P27" s="104" t="s">
        <v>16</v>
      </c>
      <c r="Q27" s="98"/>
      <c r="R27" s="60"/>
    </row>
    <row r="28" spans="1:18" s="99" customFormat="1" ht="24" customHeight="1" thickBot="1">
      <c r="A28" s="89" t="s">
        <v>41</v>
      </c>
      <c r="B28" s="89">
        <v>3</v>
      </c>
      <c r="C28" s="90" t="s">
        <v>261</v>
      </c>
      <c r="D28" s="91">
        <f>SUM(D29:D30)</f>
        <v>0</v>
      </c>
      <c r="E28" s="92">
        <f>SUM(E29:E30)</f>
        <v>0</v>
      </c>
      <c r="F28" s="93">
        <f t="shared" si="2"/>
        <v>0</v>
      </c>
      <c r="G28" s="94">
        <f>SUM(G29:G30)</f>
        <v>0</v>
      </c>
      <c r="H28" s="95">
        <f aca="true" t="shared" si="6" ref="H28:P28">SUM(H29:H30)</f>
        <v>0</v>
      </c>
      <c r="I28" s="94">
        <f t="shared" si="6"/>
        <v>0</v>
      </c>
      <c r="J28" s="95">
        <f t="shared" si="6"/>
        <v>0</v>
      </c>
      <c r="K28" s="94">
        <f t="shared" si="6"/>
        <v>0</v>
      </c>
      <c r="L28" s="96">
        <f t="shared" si="6"/>
        <v>0</v>
      </c>
      <c r="M28" s="96">
        <f t="shared" si="6"/>
        <v>0</v>
      </c>
      <c r="N28" s="95">
        <f t="shared" si="6"/>
        <v>0</v>
      </c>
      <c r="O28" s="94">
        <f t="shared" si="6"/>
        <v>0</v>
      </c>
      <c r="P28" s="97">
        <f t="shared" si="6"/>
        <v>0</v>
      </c>
      <c r="Q28" s="106"/>
      <c r="R28" s="60">
        <f>SUM(G28:P28)-(D28+E28)</f>
        <v>0</v>
      </c>
    </row>
    <row r="29" spans="1:18" s="99" customFormat="1" ht="18.75" customHeight="1">
      <c r="A29" s="100" t="s">
        <v>42</v>
      </c>
      <c r="B29" s="100">
        <v>19</v>
      </c>
      <c r="C29" s="114" t="s">
        <v>262</v>
      </c>
      <c r="D29" s="58">
        <f>G29+K29+M29+O29+I29</f>
        <v>0</v>
      </c>
      <c r="E29" s="59">
        <f>H29+L29+N29+P29+J29</f>
        <v>0</v>
      </c>
      <c r="F29" s="102">
        <f t="shared" si="2"/>
        <v>0</v>
      </c>
      <c r="G29" s="103"/>
      <c r="H29" s="104"/>
      <c r="I29" s="103"/>
      <c r="J29" s="104"/>
      <c r="K29" s="103"/>
      <c r="L29" s="105"/>
      <c r="M29" s="105"/>
      <c r="N29" s="104"/>
      <c r="O29" s="103"/>
      <c r="P29" s="104"/>
      <c r="Q29" s="106"/>
      <c r="R29" s="60">
        <f t="shared" si="3"/>
        <v>0</v>
      </c>
    </row>
    <row r="30" spans="1:18" s="99" customFormat="1" ht="42.75" customHeight="1" thickBot="1">
      <c r="A30" s="115" t="s">
        <v>44</v>
      </c>
      <c r="B30" s="115">
        <v>20</v>
      </c>
      <c r="C30" s="113" t="s">
        <v>263</v>
      </c>
      <c r="D30" s="58"/>
      <c r="E30" s="59"/>
      <c r="F30" s="102"/>
      <c r="G30" s="103" t="s">
        <v>16</v>
      </c>
      <c r="H30" s="104" t="s">
        <v>16</v>
      </c>
      <c r="I30" s="103" t="s">
        <v>16</v>
      </c>
      <c r="J30" s="104" t="s">
        <v>16</v>
      </c>
      <c r="K30" s="103" t="s">
        <v>16</v>
      </c>
      <c r="L30" s="105" t="s">
        <v>16</v>
      </c>
      <c r="M30" s="105" t="s">
        <v>16</v>
      </c>
      <c r="N30" s="104" t="s">
        <v>16</v>
      </c>
      <c r="O30" s="103" t="s">
        <v>16</v>
      </c>
      <c r="P30" s="104" t="s">
        <v>16</v>
      </c>
      <c r="Q30" s="106"/>
      <c r="R30" s="60"/>
    </row>
    <row r="31" spans="1:18" s="99" customFormat="1" ht="17.25" customHeight="1" thickBot="1">
      <c r="A31" s="89" t="s">
        <v>45</v>
      </c>
      <c r="B31" s="89">
        <v>4</v>
      </c>
      <c r="C31" s="90" t="s">
        <v>96</v>
      </c>
      <c r="D31" s="91">
        <f>SUM(D32:D36)</f>
        <v>0</v>
      </c>
      <c r="E31" s="92">
        <f>SUM(E32:E36)</f>
        <v>0</v>
      </c>
      <c r="F31" s="93">
        <f t="shared" si="2"/>
        <v>0</v>
      </c>
      <c r="G31" s="94">
        <f>SUM(G32:G36)</f>
        <v>0</v>
      </c>
      <c r="H31" s="95">
        <f aca="true" t="shared" si="7" ref="H31:P31">SUM(H32:H36)</f>
        <v>0</v>
      </c>
      <c r="I31" s="94">
        <f t="shared" si="7"/>
        <v>0</v>
      </c>
      <c r="J31" s="95">
        <f t="shared" si="7"/>
        <v>0</v>
      </c>
      <c r="K31" s="94">
        <f t="shared" si="7"/>
        <v>0</v>
      </c>
      <c r="L31" s="96">
        <f t="shared" si="7"/>
        <v>0</v>
      </c>
      <c r="M31" s="96">
        <f t="shared" si="7"/>
        <v>0</v>
      </c>
      <c r="N31" s="95">
        <f t="shared" si="7"/>
        <v>0</v>
      </c>
      <c r="O31" s="94">
        <f t="shared" si="7"/>
        <v>0</v>
      </c>
      <c r="P31" s="97">
        <f t="shared" si="7"/>
        <v>0</v>
      </c>
      <c r="Q31" s="106"/>
      <c r="R31" s="60">
        <f t="shared" si="3"/>
        <v>0</v>
      </c>
    </row>
    <row r="32" spans="1:18" s="99" customFormat="1" ht="20.25" customHeight="1">
      <c r="A32" s="116" t="s">
        <v>264</v>
      </c>
      <c r="B32" s="116">
        <v>21</v>
      </c>
      <c r="C32" s="117" t="s">
        <v>97</v>
      </c>
      <c r="D32" s="58">
        <f aca="true" t="shared" si="8" ref="D32:E36">G32+K32+M32+O32+I32</f>
        <v>0</v>
      </c>
      <c r="E32" s="59">
        <f t="shared" si="8"/>
        <v>0</v>
      </c>
      <c r="F32" s="102">
        <f t="shared" si="2"/>
        <v>0</v>
      </c>
      <c r="G32" s="103"/>
      <c r="H32" s="104"/>
      <c r="I32" s="103"/>
      <c r="J32" s="104"/>
      <c r="K32" s="103"/>
      <c r="L32" s="105"/>
      <c r="M32" s="105"/>
      <c r="N32" s="104"/>
      <c r="O32" s="103"/>
      <c r="P32" s="104"/>
      <c r="Q32" s="106"/>
      <c r="R32" s="60">
        <f t="shared" si="3"/>
        <v>0</v>
      </c>
    </row>
    <row r="33" spans="1:18" s="99" customFormat="1" ht="17.25" customHeight="1">
      <c r="A33" s="118" t="s">
        <v>265</v>
      </c>
      <c r="B33" s="118">
        <v>22</v>
      </c>
      <c r="C33" s="108" t="s">
        <v>99</v>
      </c>
      <c r="D33" s="58">
        <f t="shared" si="8"/>
        <v>0</v>
      </c>
      <c r="E33" s="59">
        <f t="shared" si="8"/>
        <v>0</v>
      </c>
      <c r="F33" s="102">
        <f t="shared" si="2"/>
        <v>0</v>
      </c>
      <c r="G33" s="103"/>
      <c r="H33" s="104"/>
      <c r="I33" s="103"/>
      <c r="J33" s="104"/>
      <c r="K33" s="103"/>
      <c r="L33" s="105"/>
      <c r="M33" s="105"/>
      <c r="N33" s="104"/>
      <c r="O33" s="103"/>
      <c r="P33" s="104"/>
      <c r="Q33" s="106"/>
      <c r="R33" s="60">
        <f t="shared" si="3"/>
        <v>0</v>
      </c>
    </row>
    <row r="34" spans="1:18" s="99" customFormat="1" ht="15.75">
      <c r="A34" s="118" t="s">
        <v>266</v>
      </c>
      <c r="B34" s="118">
        <v>23</v>
      </c>
      <c r="C34" s="108" t="s">
        <v>267</v>
      </c>
      <c r="D34" s="58">
        <f t="shared" si="8"/>
        <v>0</v>
      </c>
      <c r="E34" s="59">
        <f t="shared" si="8"/>
        <v>0</v>
      </c>
      <c r="F34" s="102">
        <f t="shared" si="2"/>
        <v>0</v>
      </c>
      <c r="G34" s="103"/>
      <c r="H34" s="104"/>
      <c r="I34" s="103"/>
      <c r="J34" s="104"/>
      <c r="K34" s="103"/>
      <c r="L34" s="105"/>
      <c r="M34" s="105"/>
      <c r="N34" s="104"/>
      <c r="O34" s="103"/>
      <c r="P34" s="104"/>
      <c r="Q34" s="98"/>
      <c r="R34" s="60">
        <f t="shared" si="3"/>
        <v>0</v>
      </c>
    </row>
    <row r="35" spans="1:18" s="99" customFormat="1" ht="15.75">
      <c r="A35" s="118" t="s">
        <v>268</v>
      </c>
      <c r="B35" s="118">
        <v>24</v>
      </c>
      <c r="C35" s="108" t="s">
        <v>269</v>
      </c>
      <c r="D35" s="58">
        <f t="shared" si="8"/>
        <v>0</v>
      </c>
      <c r="E35" s="59">
        <f t="shared" si="8"/>
        <v>0</v>
      </c>
      <c r="F35" s="102">
        <f t="shared" si="2"/>
        <v>0</v>
      </c>
      <c r="G35" s="103"/>
      <c r="H35" s="104"/>
      <c r="I35" s="103"/>
      <c r="J35" s="104"/>
      <c r="K35" s="103"/>
      <c r="L35" s="105"/>
      <c r="M35" s="105"/>
      <c r="N35" s="104"/>
      <c r="O35" s="103"/>
      <c r="P35" s="104"/>
      <c r="Q35" s="106"/>
      <c r="R35" s="60">
        <f t="shared" si="3"/>
        <v>0</v>
      </c>
    </row>
    <row r="36" spans="1:18" s="99" customFormat="1" ht="16.5" thickBot="1">
      <c r="A36" s="119" t="s">
        <v>270</v>
      </c>
      <c r="B36" s="119">
        <v>25</v>
      </c>
      <c r="C36" s="120" t="s">
        <v>271</v>
      </c>
      <c r="D36" s="58">
        <f t="shared" si="8"/>
        <v>0</v>
      </c>
      <c r="E36" s="59">
        <f t="shared" si="8"/>
        <v>0</v>
      </c>
      <c r="F36" s="102">
        <f t="shared" si="2"/>
        <v>0</v>
      </c>
      <c r="G36" s="103"/>
      <c r="H36" s="104"/>
      <c r="I36" s="103"/>
      <c r="J36" s="104"/>
      <c r="K36" s="103"/>
      <c r="L36" s="105"/>
      <c r="M36" s="105"/>
      <c r="N36" s="104"/>
      <c r="O36" s="103"/>
      <c r="P36" s="104"/>
      <c r="Q36" s="106"/>
      <c r="R36" s="60">
        <f t="shared" si="3"/>
        <v>0</v>
      </c>
    </row>
    <row r="37" spans="1:18" s="99" customFormat="1" ht="18.75" thickBot="1">
      <c r="A37" s="89">
        <v>4</v>
      </c>
      <c r="B37" s="89">
        <v>5</v>
      </c>
      <c r="C37" s="90" t="s">
        <v>102</v>
      </c>
      <c r="D37" s="91">
        <f>SUM(D38:D42)</f>
        <v>0</v>
      </c>
      <c r="E37" s="92">
        <f>SUM(E38:E42)</f>
        <v>0</v>
      </c>
      <c r="F37" s="93">
        <f t="shared" si="2"/>
        <v>0</v>
      </c>
      <c r="G37" s="94">
        <f>SUM(G38:G42)</f>
        <v>0</v>
      </c>
      <c r="H37" s="95">
        <f aca="true" t="shared" si="9" ref="H37:P37">SUM(H38:H42)</f>
        <v>0</v>
      </c>
      <c r="I37" s="94">
        <f t="shared" si="9"/>
        <v>0</v>
      </c>
      <c r="J37" s="95">
        <f t="shared" si="9"/>
        <v>0</v>
      </c>
      <c r="K37" s="94">
        <f t="shared" si="9"/>
        <v>0</v>
      </c>
      <c r="L37" s="96">
        <f t="shared" si="9"/>
        <v>0</v>
      </c>
      <c r="M37" s="96">
        <f t="shared" si="9"/>
        <v>0</v>
      </c>
      <c r="N37" s="95">
        <f t="shared" si="9"/>
        <v>0</v>
      </c>
      <c r="O37" s="94">
        <f t="shared" si="9"/>
        <v>0</v>
      </c>
      <c r="P37" s="97">
        <f t="shared" si="9"/>
        <v>0</v>
      </c>
      <c r="Q37" s="106"/>
      <c r="R37" s="60">
        <f t="shared" si="3"/>
        <v>0</v>
      </c>
    </row>
    <row r="38" spans="1:18" s="99" customFormat="1" ht="15.75">
      <c r="A38" s="116" t="s">
        <v>272</v>
      </c>
      <c r="B38" s="116">
        <v>26</v>
      </c>
      <c r="C38" s="117" t="s">
        <v>273</v>
      </c>
      <c r="D38" s="58">
        <f aca="true" t="shared" si="10" ref="D38:E42">G38+K38+M38+O38+I38</f>
        <v>0</v>
      </c>
      <c r="E38" s="59">
        <f t="shared" si="10"/>
        <v>0</v>
      </c>
      <c r="F38" s="102">
        <f t="shared" si="2"/>
        <v>0</v>
      </c>
      <c r="G38" s="103"/>
      <c r="H38" s="104"/>
      <c r="I38" s="103"/>
      <c r="J38" s="104"/>
      <c r="K38" s="103"/>
      <c r="L38" s="105"/>
      <c r="M38" s="105"/>
      <c r="N38" s="104"/>
      <c r="O38" s="103"/>
      <c r="P38" s="104"/>
      <c r="Q38" s="106"/>
      <c r="R38" s="60">
        <f t="shared" si="3"/>
        <v>0</v>
      </c>
    </row>
    <row r="39" spans="1:18" s="99" customFormat="1" ht="39" customHeight="1">
      <c r="A39" s="118" t="s">
        <v>274</v>
      </c>
      <c r="B39" s="118">
        <v>27</v>
      </c>
      <c r="C39" s="108" t="s">
        <v>275</v>
      </c>
      <c r="D39" s="58">
        <f t="shared" si="10"/>
        <v>0</v>
      </c>
      <c r="E39" s="59">
        <f t="shared" si="10"/>
        <v>0</v>
      </c>
      <c r="F39" s="102">
        <f t="shared" si="2"/>
        <v>0</v>
      </c>
      <c r="G39" s="103"/>
      <c r="H39" s="104"/>
      <c r="I39" s="103"/>
      <c r="J39" s="104"/>
      <c r="K39" s="103"/>
      <c r="L39" s="105"/>
      <c r="M39" s="105"/>
      <c r="N39" s="104"/>
      <c r="O39" s="103"/>
      <c r="P39" s="104"/>
      <c r="Q39" s="106"/>
      <c r="R39" s="60">
        <f t="shared" si="3"/>
        <v>0</v>
      </c>
    </row>
    <row r="40" spans="1:18" s="99" customFormat="1" ht="17.25" customHeight="1">
      <c r="A40" s="118" t="s">
        <v>276</v>
      </c>
      <c r="B40" s="118">
        <v>28</v>
      </c>
      <c r="C40" s="108" t="s">
        <v>277</v>
      </c>
      <c r="D40" s="58">
        <f t="shared" si="10"/>
        <v>0</v>
      </c>
      <c r="E40" s="59">
        <f t="shared" si="10"/>
        <v>0</v>
      </c>
      <c r="F40" s="110">
        <f t="shared" si="2"/>
        <v>0</v>
      </c>
      <c r="G40" s="103"/>
      <c r="H40" s="104"/>
      <c r="I40" s="103"/>
      <c r="J40" s="104"/>
      <c r="K40" s="103"/>
      <c r="L40" s="105"/>
      <c r="M40" s="105"/>
      <c r="N40" s="104"/>
      <c r="O40" s="103"/>
      <c r="P40" s="104"/>
      <c r="Q40" s="106"/>
      <c r="R40" s="60">
        <f t="shared" si="3"/>
        <v>0</v>
      </c>
    </row>
    <row r="41" spans="1:18" s="99" customFormat="1" ht="21" customHeight="1">
      <c r="A41" s="118" t="s">
        <v>278</v>
      </c>
      <c r="B41" s="118">
        <v>29</v>
      </c>
      <c r="C41" s="108" t="s">
        <v>103</v>
      </c>
      <c r="D41" s="58">
        <f t="shared" si="10"/>
        <v>0</v>
      </c>
      <c r="E41" s="59">
        <f t="shared" si="10"/>
        <v>0</v>
      </c>
      <c r="F41" s="102">
        <f t="shared" si="2"/>
        <v>0</v>
      </c>
      <c r="G41" s="103"/>
      <c r="H41" s="104"/>
      <c r="I41" s="103"/>
      <c r="J41" s="104"/>
      <c r="K41" s="103"/>
      <c r="L41" s="105"/>
      <c r="M41" s="105"/>
      <c r="N41" s="104"/>
      <c r="O41" s="103"/>
      <c r="P41" s="104"/>
      <c r="Q41" s="106"/>
      <c r="R41" s="60">
        <f t="shared" si="3"/>
        <v>0</v>
      </c>
    </row>
    <row r="42" spans="1:18" s="99" customFormat="1" ht="62.25" customHeight="1" thickBot="1">
      <c r="A42" s="119" t="s">
        <v>278</v>
      </c>
      <c r="B42" s="119">
        <v>30</v>
      </c>
      <c r="C42" s="120" t="s">
        <v>104</v>
      </c>
      <c r="D42" s="58">
        <f t="shared" si="10"/>
        <v>0</v>
      </c>
      <c r="E42" s="59">
        <f t="shared" si="10"/>
        <v>0</v>
      </c>
      <c r="F42" s="102">
        <f t="shared" si="2"/>
        <v>0</v>
      </c>
      <c r="G42" s="103"/>
      <c r="H42" s="104"/>
      <c r="I42" s="103"/>
      <c r="J42" s="104"/>
      <c r="K42" s="103"/>
      <c r="L42" s="105"/>
      <c r="M42" s="105"/>
      <c r="N42" s="104"/>
      <c r="O42" s="103"/>
      <c r="P42" s="104"/>
      <c r="Q42" s="106"/>
      <c r="R42" s="60">
        <f t="shared" si="3"/>
        <v>0</v>
      </c>
    </row>
    <row r="43" spans="1:18" s="99" customFormat="1" ht="16.5" customHeight="1" thickBot="1">
      <c r="A43" s="89" t="s">
        <v>55</v>
      </c>
      <c r="B43" s="89">
        <v>6</v>
      </c>
      <c r="C43" s="90" t="s">
        <v>106</v>
      </c>
      <c r="D43" s="91">
        <f>SUM(D44:D46)</f>
        <v>0</v>
      </c>
      <c r="E43" s="92">
        <f>SUM(E44:E46)</f>
        <v>0</v>
      </c>
      <c r="F43" s="93">
        <f t="shared" si="2"/>
        <v>0</v>
      </c>
      <c r="G43" s="94">
        <f>SUM(G44:G46)</f>
        <v>0</v>
      </c>
      <c r="H43" s="95">
        <f aca="true" t="shared" si="11" ref="H43:P43">SUM(H44:H46)</f>
        <v>0</v>
      </c>
      <c r="I43" s="94">
        <f t="shared" si="11"/>
        <v>0</v>
      </c>
      <c r="J43" s="95">
        <f t="shared" si="11"/>
        <v>0</v>
      </c>
      <c r="K43" s="94">
        <f t="shared" si="11"/>
        <v>0</v>
      </c>
      <c r="L43" s="96">
        <f t="shared" si="11"/>
        <v>0</v>
      </c>
      <c r="M43" s="96">
        <f t="shared" si="11"/>
        <v>0</v>
      </c>
      <c r="N43" s="95">
        <f t="shared" si="11"/>
        <v>0</v>
      </c>
      <c r="O43" s="94">
        <f t="shared" si="11"/>
        <v>0</v>
      </c>
      <c r="P43" s="97">
        <f t="shared" si="11"/>
        <v>0</v>
      </c>
      <c r="Q43" s="106"/>
      <c r="R43" s="60">
        <f t="shared" si="3"/>
        <v>0</v>
      </c>
    </row>
    <row r="44" spans="1:18" s="99" customFormat="1" ht="16.5" customHeight="1">
      <c r="A44" s="116" t="s">
        <v>279</v>
      </c>
      <c r="B44" s="116">
        <v>31</v>
      </c>
      <c r="C44" s="117" t="s">
        <v>107</v>
      </c>
      <c r="D44" s="58">
        <f aca="true" t="shared" si="12" ref="D44:E46">G44+K44+M44+O44+I44</f>
        <v>0</v>
      </c>
      <c r="E44" s="59">
        <f t="shared" si="12"/>
        <v>0</v>
      </c>
      <c r="F44" s="102">
        <f t="shared" si="2"/>
        <v>0</v>
      </c>
      <c r="G44" s="103"/>
      <c r="H44" s="104"/>
      <c r="I44" s="103"/>
      <c r="J44" s="104"/>
      <c r="K44" s="103"/>
      <c r="L44" s="105"/>
      <c r="M44" s="105"/>
      <c r="N44" s="104"/>
      <c r="O44" s="103"/>
      <c r="P44" s="104"/>
      <c r="Q44" s="106"/>
      <c r="R44" s="60">
        <f t="shared" si="3"/>
        <v>0</v>
      </c>
    </row>
    <row r="45" spans="1:18" s="99" customFormat="1" ht="14.25" customHeight="1">
      <c r="A45" s="121" t="s">
        <v>280</v>
      </c>
      <c r="B45" s="121">
        <v>32</v>
      </c>
      <c r="C45" s="108" t="s">
        <v>108</v>
      </c>
      <c r="D45" s="58">
        <f t="shared" si="12"/>
        <v>0</v>
      </c>
      <c r="E45" s="59">
        <f t="shared" si="12"/>
        <v>0</v>
      </c>
      <c r="F45" s="102">
        <f t="shared" si="2"/>
        <v>0</v>
      </c>
      <c r="G45" s="103"/>
      <c r="H45" s="104"/>
      <c r="I45" s="103"/>
      <c r="J45" s="104"/>
      <c r="K45" s="103"/>
      <c r="L45" s="105"/>
      <c r="M45" s="105"/>
      <c r="N45" s="104"/>
      <c r="O45" s="103"/>
      <c r="P45" s="104"/>
      <c r="Q45" s="106"/>
      <c r="R45" s="60">
        <f t="shared" si="3"/>
        <v>0</v>
      </c>
    </row>
    <row r="46" spans="1:18" s="99" customFormat="1" ht="16.5" customHeight="1" thickBot="1">
      <c r="A46" s="119" t="s">
        <v>281</v>
      </c>
      <c r="B46" s="119">
        <v>33</v>
      </c>
      <c r="C46" s="120" t="s">
        <v>109</v>
      </c>
      <c r="D46" s="58">
        <f t="shared" si="12"/>
        <v>0</v>
      </c>
      <c r="E46" s="59">
        <f t="shared" si="12"/>
        <v>0</v>
      </c>
      <c r="F46" s="102">
        <f t="shared" si="2"/>
        <v>0</v>
      </c>
      <c r="G46" s="103"/>
      <c r="H46" s="104"/>
      <c r="I46" s="103"/>
      <c r="J46" s="104"/>
      <c r="K46" s="103"/>
      <c r="L46" s="105"/>
      <c r="M46" s="105"/>
      <c r="N46" s="104"/>
      <c r="O46" s="103"/>
      <c r="P46" s="104"/>
      <c r="Q46" s="106"/>
      <c r="R46" s="60">
        <f t="shared" si="3"/>
        <v>0</v>
      </c>
    </row>
    <row r="47" spans="1:18" s="99" customFormat="1" ht="16.5" customHeight="1" thickBot="1">
      <c r="A47" s="89">
        <v>6</v>
      </c>
      <c r="B47" s="89">
        <v>7</v>
      </c>
      <c r="C47" s="90" t="s">
        <v>282</v>
      </c>
      <c r="D47" s="91">
        <f>D48</f>
        <v>0</v>
      </c>
      <c r="E47" s="92">
        <f>E48</f>
        <v>0</v>
      </c>
      <c r="F47" s="93">
        <f t="shared" si="2"/>
        <v>0</v>
      </c>
      <c r="G47" s="94">
        <f aca="true" t="shared" si="13" ref="G47:P47">G48</f>
        <v>0</v>
      </c>
      <c r="H47" s="95">
        <f t="shared" si="13"/>
        <v>0</v>
      </c>
      <c r="I47" s="94">
        <f t="shared" si="13"/>
        <v>0</v>
      </c>
      <c r="J47" s="95">
        <f t="shared" si="13"/>
        <v>0</v>
      </c>
      <c r="K47" s="94">
        <f t="shared" si="13"/>
        <v>0</v>
      </c>
      <c r="L47" s="96">
        <f t="shared" si="13"/>
        <v>0</v>
      </c>
      <c r="M47" s="96">
        <f t="shared" si="13"/>
        <v>0</v>
      </c>
      <c r="N47" s="95">
        <f t="shared" si="13"/>
        <v>0</v>
      </c>
      <c r="O47" s="94">
        <f t="shared" si="13"/>
        <v>0</v>
      </c>
      <c r="P47" s="97">
        <f t="shared" si="13"/>
        <v>0</v>
      </c>
      <c r="Q47" s="106"/>
      <c r="R47" s="60">
        <f t="shared" si="3"/>
        <v>0</v>
      </c>
    </row>
    <row r="48" spans="1:18" s="99" customFormat="1" ht="53.25" customHeight="1" thickBot="1">
      <c r="A48" s="122" t="s">
        <v>283</v>
      </c>
      <c r="B48" s="122">
        <v>34</v>
      </c>
      <c r="C48" s="123" t="s">
        <v>284</v>
      </c>
      <c r="D48" s="58">
        <f>G48+K48+M48+O48+I48</f>
        <v>0</v>
      </c>
      <c r="E48" s="59">
        <f>H48+L48+N48+P48+J48</f>
        <v>0</v>
      </c>
      <c r="F48" s="102">
        <f t="shared" si="2"/>
        <v>0</v>
      </c>
      <c r="G48" s="103"/>
      <c r="H48" s="104"/>
      <c r="I48" s="103"/>
      <c r="J48" s="104"/>
      <c r="K48" s="103"/>
      <c r="L48" s="105"/>
      <c r="M48" s="105"/>
      <c r="N48" s="104"/>
      <c r="O48" s="103"/>
      <c r="P48" s="104"/>
      <c r="Q48" s="106"/>
      <c r="R48" s="60">
        <f t="shared" si="3"/>
        <v>0</v>
      </c>
    </row>
    <row r="49" spans="1:18" s="99" customFormat="1" ht="18.75" thickBot="1">
      <c r="A49" s="89">
        <v>7</v>
      </c>
      <c r="B49" s="89">
        <v>8</v>
      </c>
      <c r="C49" s="90" t="s">
        <v>285</v>
      </c>
      <c r="D49" s="91">
        <f>SUM(D50:D51)</f>
        <v>0</v>
      </c>
      <c r="E49" s="92">
        <f>SUM(E50:E51)</f>
        <v>0</v>
      </c>
      <c r="F49" s="93">
        <f t="shared" si="2"/>
        <v>0</v>
      </c>
      <c r="G49" s="94">
        <f>SUM(G50:G51)</f>
        <v>0</v>
      </c>
      <c r="H49" s="95">
        <f aca="true" t="shared" si="14" ref="H49:P49">SUM(H50:H51)</f>
        <v>0</v>
      </c>
      <c r="I49" s="94">
        <f t="shared" si="14"/>
        <v>0</v>
      </c>
      <c r="J49" s="95">
        <f t="shared" si="14"/>
        <v>0</v>
      </c>
      <c r="K49" s="94">
        <f t="shared" si="14"/>
        <v>0</v>
      </c>
      <c r="L49" s="96">
        <f t="shared" si="14"/>
        <v>0</v>
      </c>
      <c r="M49" s="96">
        <f t="shared" si="14"/>
        <v>0</v>
      </c>
      <c r="N49" s="95">
        <f t="shared" si="14"/>
        <v>0</v>
      </c>
      <c r="O49" s="94">
        <f t="shared" si="14"/>
        <v>0</v>
      </c>
      <c r="P49" s="97">
        <f t="shared" si="14"/>
        <v>0</v>
      </c>
      <c r="Q49" s="98"/>
      <c r="R49" s="60">
        <f t="shared" si="3"/>
        <v>0</v>
      </c>
    </row>
    <row r="50" spans="1:18" s="99" customFormat="1" ht="15.75">
      <c r="A50" s="61" t="s">
        <v>208</v>
      </c>
      <c r="B50" s="116">
        <v>35</v>
      </c>
      <c r="C50" s="117" t="s">
        <v>286</v>
      </c>
      <c r="D50" s="58">
        <f>G50+K50+M50+O50+I50</f>
        <v>0</v>
      </c>
      <c r="E50" s="59">
        <f>H50+L50+N50+P50+J50</f>
        <v>0</v>
      </c>
      <c r="F50" s="102">
        <f t="shared" si="2"/>
        <v>0</v>
      </c>
      <c r="G50" s="103"/>
      <c r="H50" s="104"/>
      <c r="I50" s="103"/>
      <c r="J50" s="104"/>
      <c r="K50" s="103"/>
      <c r="L50" s="105"/>
      <c r="M50" s="105"/>
      <c r="N50" s="104"/>
      <c r="O50" s="103"/>
      <c r="P50" s="104"/>
      <c r="Q50" s="106"/>
      <c r="R50" s="60">
        <f t="shared" si="3"/>
        <v>0</v>
      </c>
    </row>
    <row r="51" spans="1:18" s="99" customFormat="1" ht="33" thickBot="1">
      <c r="A51" s="61" t="s">
        <v>209</v>
      </c>
      <c r="B51" s="119">
        <v>36</v>
      </c>
      <c r="C51" s="120" t="s">
        <v>287</v>
      </c>
      <c r="D51" s="58">
        <f>G51+K51+M51+O51+I51</f>
        <v>0</v>
      </c>
      <c r="E51" s="59">
        <f>H51+L51+N51+P51+J51</f>
        <v>0</v>
      </c>
      <c r="F51" s="102">
        <f t="shared" si="2"/>
        <v>0</v>
      </c>
      <c r="G51" s="103"/>
      <c r="H51" s="104"/>
      <c r="I51" s="103"/>
      <c r="J51" s="104"/>
      <c r="K51" s="103"/>
      <c r="L51" s="105"/>
      <c r="M51" s="105"/>
      <c r="N51" s="104"/>
      <c r="O51" s="103"/>
      <c r="P51" s="104"/>
      <c r="Q51" s="106"/>
      <c r="R51" s="60">
        <f t="shared" si="3"/>
        <v>0</v>
      </c>
    </row>
    <row r="52" spans="1:18" s="99" customFormat="1" ht="18.75" hidden="1" thickBot="1">
      <c r="A52" s="89" t="s">
        <v>288</v>
      </c>
      <c r="B52" s="89">
        <v>9</v>
      </c>
      <c r="C52" s="90" t="s">
        <v>289</v>
      </c>
      <c r="D52" s="91">
        <f>SUM(D53:D59)</f>
        <v>0</v>
      </c>
      <c r="E52" s="92">
        <f>SUM(E53:E59)</f>
        <v>0</v>
      </c>
      <c r="F52" s="93">
        <f t="shared" si="2"/>
        <v>0</v>
      </c>
      <c r="G52" s="94">
        <f>SUM(G53:G59)</f>
        <v>0</v>
      </c>
      <c r="H52" s="95">
        <f aca="true" t="shared" si="15" ref="H52:P52">SUM(H53:H59)</f>
        <v>0</v>
      </c>
      <c r="I52" s="94">
        <f t="shared" si="15"/>
        <v>0</v>
      </c>
      <c r="J52" s="95">
        <f t="shared" si="15"/>
        <v>0</v>
      </c>
      <c r="K52" s="94">
        <f t="shared" si="15"/>
        <v>0</v>
      </c>
      <c r="L52" s="96">
        <f t="shared" si="15"/>
        <v>0</v>
      </c>
      <c r="M52" s="96">
        <f t="shared" si="15"/>
        <v>0</v>
      </c>
      <c r="N52" s="95">
        <f t="shared" si="15"/>
        <v>0</v>
      </c>
      <c r="O52" s="94">
        <f t="shared" si="15"/>
        <v>0</v>
      </c>
      <c r="P52" s="97">
        <f t="shared" si="15"/>
        <v>0</v>
      </c>
      <c r="Q52" s="106"/>
      <c r="R52" s="60"/>
    </row>
    <row r="53" spans="1:18" s="99" customFormat="1" ht="32.25" hidden="1">
      <c r="A53" s="116" t="s">
        <v>290</v>
      </c>
      <c r="B53" s="116">
        <v>37</v>
      </c>
      <c r="C53" s="117" t="s">
        <v>291</v>
      </c>
      <c r="D53" s="58"/>
      <c r="E53" s="59"/>
      <c r="F53" s="102">
        <f t="shared" si="2"/>
        <v>0</v>
      </c>
      <c r="G53" s="103" t="s">
        <v>16</v>
      </c>
      <c r="H53" s="104" t="s">
        <v>16</v>
      </c>
      <c r="I53" s="103" t="s">
        <v>16</v>
      </c>
      <c r="J53" s="104" t="s">
        <v>16</v>
      </c>
      <c r="K53" s="103" t="s">
        <v>16</v>
      </c>
      <c r="L53" s="105" t="s">
        <v>16</v>
      </c>
      <c r="M53" s="105" t="s">
        <v>16</v>
      </c>
      <c r="N53" s="104" t="s">
        <v>16</v>
      </c>
      <c r="O53" s="103" t="s">
        <v>16</v>
      </c>
      <c r="P53" s="104" t="s">
        <v>16</v>
      </c>
      <c r="Q53" s="106"/>
      <c r="R53" s="60"/>
    </row>
    <row r="54" spans="1:18" s="99" customFormat="1" ht="37.5" customHeight="1" hidden="1">
      <c r="A54" s="118" t="s">
        <v>292</v>
      </c>
      <c r="B54" s="118">
        <v>38</v>
      </c>
      <c r="C54" s="108" t="s">
        <v>293</v>
      </c>
      <c r="D54" s="58"/>
      <c r="E54" s="59"/>
      <c r="F54" s="110">
        <f t="shared" si="2"/>
        <v>0</v>
      </c>
      <c r="G54" s="103" t="s">
        <v>16</v>
      </c>
      <c r="H54" s="104" t="s">
        <v>16</v>
      </c>
      <c r="I54" s="103" t="s">
        <v>16</v>
      </c>
      <c r="J54" s="104" t="s">
        <v>16</v>
      </c>
      <c r="K54" s="103" t="s">
        <v>16</v>
      </c>
      <c r="L54" s="105" t="s">
        <v>16</v>
      </c>
      <c r="M54" s="105" t="s">
        <v>16</v>
      </c>
      <c r="N54" s="104" t="s">
        <v>16</v>
      </c>
      <c r="O54" s="103" t="s">
        <v>16</v>
      </c>
      <c r="P54" s="104" t="s">
        <v>16</v>
      </c>
      <c r="Q54" s="106"/>
      <c r="R54" s="60"/>
    </row>
    <row r="55" spans="1:18" s="99" customFormat="1" ht="39" customHeight="1" hidden="1">
      <c r="A55" s="118" t="s">
        <v>294</v>
      </c>
      <c r="B55" s="118">
        <v>39</v>
      </c>
      <c r="C55" s="108" t="s">
        <v>295</v>
      </c>
      <c r="D55" s="58"/>
      <c r="E55" s="59"/>
      <c r="F55" s="102">
        <f t="shared" si="2"/>
        <v>0</v>
      </c>
      <c r="G55" s="103" t="s">
        <v>16</v>
      </c>
      <c r="H55" s="104" t="s">
        <v>16</v>
      </c>
      <c r="I55" s="103" t="s">
        <v>16</v>
      </c>
      <c r="J55" s="104" t="s">
        <v>16</v>
      </c>
      <c r="K55" s="103" t="s">
        <v>16</v>
      </c>
      <c r="L55" s="105" t="s">
        <v>16</v>
      </c>
      <c r="M55" s="105" t="s">
        <v>16</v>
      </c>
      <c r="N55" s="104" t="s">
        <v>16</v>
      </c>
      <c r="O55" s="103" t="s">
        <v>16</v>
      </c>
      <c r="P55" s="104" t="s">
        <v>16</v>
      </c>
      <c r="Q55" s="106"/>
      <c r="R55" s="60"/>
    </row>
    <row r="56" spans="1:18" s="99" customFormat="1" ht="45" customHeight="1" hidden="1">
      <c r="A56" s="118" t="s">
        <v>296</v>
      </c>
      <c r="B56" s="118">
        <v>40</v>
      </c>
      <c r="C56" s="109" t="s">
        <v>297</v>
      </c>
      <c r="D56" s="58"/>
      <c r="E56" s="59"/>
      <c r="F56" s="102">
        <f t="shared" si="2"/>
        <v>0</v>
      </c>
      <c r="G56" s="103" t="s">
        <v>16</v>
      </c>
      <c r="H56" s="104" t="s">
        <v>16</v>
      </c>
      <c r="I56" s="103" t="s">
        <v>16</v>
      </c>
      <c r="J56" s="104" t="s">
        <v>16</v>
      </c>
      <c r="K56" s="103" t="s">
        <v>16</v>
      </c>
      <c r="L56" s="105" t="s">
        <v>16</v>
      </c>
      <c r="M56" s="105" t="s">
        <v>16</v>
      </c>
      <c r="N56" s="104" t="s">
        <v>16</v>
      </c>
      <c r="O56" s="103" t="s">
        <v>16</v>
      </c>
      <c r="P56" s="104" t="s">
        <v>16</v>
      </c>
      <c r="Q56" s="106"/>
      <c r="R56" s="60"/>
    </row>
    <row r="57" spans="1:18" s="99" customFormat="1" ht="38.25" customHeight="1" hidden="1">
      <c r="A57" s="118" t="s">
        <v>298</v>
      </c>
      <c r="B57" s="118">
        <v>41</v>
      </c>
      <c r="C57" s="109" t="s">
        <v>299</v>
      </c>
      <c r="D57" s="58"/>
      <c r="E57" s="59"/>
      <c r="F57" s="102">
        <f t="shared" si="2"/>
        <v>0</v>
      </c>
      <c r="G57" s="103" t="s">
        <v>16</v>
      </c>
      <c r="H57" s="104" t="s">
        <v>16</v>
      </c>
      <c r="I57" s="103" t="s">
        <v>16</v>
      </c>
      <c r="J57" s="104" t="s">
        <v>16</v>
      </c>
      <c r="K57" s="103" t="s">
        <v>16</v>
      </c>
      <c r="L57" s="105" t="s">
        <v>16</v>
      </c>
      <c r="M57" s="105" t="s">
        <v>16</v>
      </c>
      <c r="N57" s="104" t="s">
        <v>16</v>
      </c>
      <c r="O57" s="103" t="s">
        <v>16</v>
      </c>
      <c r="P57" s="104" t="s">
        <v>16</v>
      </c>
      <c r="Q57" s="106"/>
      <c r="R57" s="60"/>
    </row>
    <row r="58" spans="1:18" s="99" customFormat="1" ht="54.75" customHeight="1" hidden="1">
      <c r="A58" s="118" t="s">
        <v>300</v>
      </c>
      <c r="B58" s="118">
        <v>42</v>
      </c>
      <c r="C58" s="109" t="s">
        <v>301</v>
      </c>
      <c r="D58" s="58"/>
      <c r="E58" s="59"/>
      <c r="F58" s="102">
        <f t="shared" si="2"/>
        <v>0</v>
      </c>
      <c r="G58" s="103" t="s">
        <v>16</v>
      </c>
      <c r="H58" s="104" t="s">
        <v>16</v>
      </c>
      <c r="I58" s="103" t="s">
        <v>16</v>
      </c>
      <c r="J58" s="104" t="s">
        <v>16</v>
      </c>
      <c r="K58" s="103" t="s">
        <v>16</v>
      </c>
      <c r="L58" s="105" t="s">
        <v>16</v>
      </c>
      <c r="M58" s="105" t="s">
        <v>16</v>
      </c>
      <c r="N58" s="104" t="s">
        <v>16</v>
      </c>
      <c r="O58" s="103" t="s">
        <v>16</v>
      </c>
      <c r="P58" s="104" t="s">
        <v>16</v>
      </c>
      <c r="Q58" s="106"/>
      <c r="R58" s="60"/>
    </row>
    <row r="59" spans="1:18" s="99" customFormat="1" ht="33" hidden="1" thickBot="1">
      <c r="A59" s="119" t="s">
        <v>302</v>
      </c>
      <c r="B59" s="119">
        <v>43</v>
      </c>
      <c r="C59" s="124" t="s">
        <v>303</v>
      </c>
      <c r="D59" s="58"/>
      <c r="E59" s="59"/>
      <c r="F59" s="102">
        <f t="shared" si="2"/>
        <v>0</v>
      </c>
      <c r="G59" s="103" t="s">
        <v>16</v>
      </c>
      <c r="H59" s="104" t="s">
        <v>16</v>
      </c>
      <c r="I59" s="103" t="s">
        <v>16</v>
      </c>
      <c r="J59" s="104" t="s">
        <v>16</v>
      </c>
      <c r="K59" s="103" t="s">
        <v>16</v>
      </c>
      <c r="L59" s="105" t="s">
        <v>16</v>
      </c>
      <c r="M59" s="105" t="s">
        <v>16</v>
      </c>
      <c r="N59" s="104" t="s">
        <v>16</v>
      </c>
      <c r="O59" s="103" t="s">
        <v>16</v>
      </c>
      <c r="P59" s="104" t="s">
        <v>16</v>
      </c>
      <c r="Q59" s="98"/>
      <c r="R59" s="60"/>
    </row>
    <row r="60" spans="1:18" s="99" customFormat="1" ht="18.75" hidden="1" thickBot="1">
      <c r="A60" s="89">
        <v>9</v>
      </c>
      <c r="B60" s="89">
        <v>10</v>
      </c>
      <c r="C60" s="90" t="s">
        <v>304</v>
      </c>
      <c r="D60" s="91">
        <f>SUM(D61:D64)</f>
        <v>0</v>
      </c>
      <c r="E60" s="92">
        <f>SUM(E61:E64)</f>
        <v>0</v>
      </c>
      <c r="F60" s="93">
        <f t="shared" si="2"/>
        <v>0</v>
      </c>
      <c r="G60" s="94">
        <f>SUM(G61:G64)</f>
        <v>0</v>
      </c>
      <c r="H60" s="95">
        <f aca="true" t="shared" si="16" ref="H60:P60">SUM(H61:H64)</f>
        <v>0</v>
      </c>
      <c r="I60" s="94">
        <f t="shared" si="16"/>
        <v>0</v>
      </c>
      <c r="J60" s="95">
        <f t="shared" si="16"/>
        <v>0</v>
      </c>
      <c r="K60" s="94">
        <f t="shared" si="16"/>
        <v>0</v>
      </c>
      <c r="L60" s="96">
        <f t="shared" si="16"/>
        <v>0</v>
      </c>
      <c r="M60" s="96">
        <f t="shared" si="16"/>
        <v>0</v>
      </c>
      <c r="N60" s="95">
        <f t="shared" si="16"/>
        <v>0</v>
      </c>
      <c r="O60" s="94">
        <f t="shared" si="16"/>
        <v>0</v>
      </c>
      <c r="P60" s="97">
        <f t="shared" si="16"/>
        <v>0</v>
      </c>
      <c r="Q60" s="106"/>
      <c r="R60" s="60"/>
    </row>
    <row r="61" spans="1:18" s="99" customFormat="1" ht="32.25" hidden="1">
      <c r="A61" s="116" t="s">
        <v>305</v>
      </c>
      <c r="B61" s="116">
        <v>44</v>
      </c>
      <c r="C61" s="125" t="s">
        <v>306</v>
      </c>
      <c r="D61" s="58"/>
      <c r="E61" s="59"/>
      <c r="F61" s="102">
        <f t="shared" si="2"/>
        <v>0</v>
      </c>
      <c r="G61" s="103" t="s">
        <v>16</v>
      </c>
      <c r="H61" s="104" t="s">
        <v>16</v>
      </c>
      <c r="I61" s="103" t="s">
        <v>16</v>
      </c>
      <c r="J61" s="104" t="s">
        <v>16</v>
      </c>
      <c r="K61" s="103" t="s">
        <v>16</v>
      </c>
      <c r="L61" s="105" t="s">
        <v>16</v>
      </c>
      <c r="M61" s="105" t="s">
        <v>16</v>
      </c>
      <c r="N61" s="104" t="s">
        <v>16</v>
      </c>
      <c r="O61" s="103" t="s">
        <v>16</v>
      </c>
      <c r="P61" s="104" t="s">
        <v>16</v>
      </c>
      <c r="Q61" s="106"/>
      <c r="R61" s="60"/>
    </row>
    <row r="62" spans="1:18" s="99" customFormat="1" ht="15.75" hidden="1">
      <c r="A62" s="126" t="s">
        <v>307</v>
      </c>
      <c r="B62" s="126">
        <v>45</v>
      </c>
      <c r="C62" s="109" t="s">
        <v>308</v>
      </c>
      <c r="D62" s="58"/>
      <c r="E62" s="59"/>
      <c r="F62" s="102">
        <f t="shared" si="2"/>
        <v>0</v>
      </c>
      <c r="G62" s="103" t="s">
        <v>16</v>
      </c>
      <c r="H62" s="104" t="s">
        <v>16</v>
      </c>
      <c r="I62" s="103" t="s">
        <v>16</v>
      </c>
      <c r="J62" s="104" t="s">
        <v>16</v>
      </c>
      <c r="K62" s="103" t="s">
        <v>16</v>
      </c>
      <c r="L62" s="105" t="s">
        <v>16</v>
      </c>
      <c r="M62" s="105" t="s">
        <v>16</v>
      </c>
      <c r="N62" s="104" t="s">
        <v>16</v>
      </c>
      <c r="O62" s="103" t="s">
        <v>16</v>
      </c>
      <c r="P62" s="104" t="s">
        <v>16</v>
      </c>
      <c r="Q62" s="106"/>
      <c r="R62" s="60"/>
    </row>
    <row r="63" spans="1:18" s="99" customFormat="1" ht="21.75" customHeight="1" hidden="1">
      <c r="A63" s="118" t="s">
        <v>309</v>
      </c>
      <c r="B63" s="118">
        <v>46</v>
      </c>
      <c r="C63" s="109" t="s">
        <v>310</v>
      </c>
      <c r="D63" s="58"/>
      <c r="E63" s="59"/>
      <c r="F63" s="102">
        <f t="shared" si="2"/>
        <v>0</v>
      </c>
      <c r="G63" s="103" t="s">
        <v>16</v>
      </c>
      <c r="H63" s="104" t="s">
        <v>16</v>
      </c>
      <c r="I63" s="103" t="s">
        <v>16</v>
      </c>
      <c r="J63" s="104" t="s">
        <v>16</v>
      </c>
      <c r="K63" s="103" t="s">
        <v>16</v>
      </c>
      <c r="L63" s="105" t="s">
        <v>16</v>
      </c>
      <c r="M63" s="105" t="s">
        <v>16</v>
      </c>
      <c r="N63" s="104" t="s">
        <v>16</v>
      </c>
      <c r="O63" s="103" t="s">
        <v>16</v>
      </c>
      <c r="P63" s="104" t="s">
        <v>16</v>
      </c>
      <c r="Q63" s="106"/>
      <c r="R63" s="60"/>
    </row>
    <row r="64" spans="1:18" s="99" customFormat="1" ht="22.5" customHeight="1" hidden="1" thickBot="1">
      <c r="A64" s="119" t="s">
        <v>311</v>
      </c>
      <c r="B64" s="119">
        <v>47</v>
      </c>
      <c r="C64" s="124" t="s">
        <v>312</v>
      </c>
      <c r="D64" s="58"/>
      <c r="E64" s="59"/>
      <c r="F64" s="102">
        <f t="shared" si="2"/>
        <v>0</v>
      </c>
      <c r="G64" s="103" t="s">
        <v>16</v>
      </c>
      <c r="H64" s="104" t="s">
        <v>16</v>
      </c>
      <c r="I64" s="103" t="s">
        <v>16</v>
      </c>
      <c r="J64" s="104" t="s">
        <v>16</v>
      </c>
      <c r="K64" s="103" t="s">
        <v>16</v>
      </c>
      <c r="L64" s="105" t="s">
        <v>16</v>
      </c>
      <c r="M64" s="105" t="s">
        <v>16</v>
      </c>
      <c r="N64" s="104" t="s">
        <v>16</v>
      </c>
      <c r="O64" s="103" t="s">
        <v>16</v>
      </c>
      <c r="P64" s="104" t="s">
        <v>16</v>
      </c>
      <c r="Q64" s="106"/>
      <c r="R64" s="60"/>
    </row>
    <row r="65" spans="1:18" s="99" customFormat="1" ht="26.25" customHeight="1" thickBot="1">
      <c r="A65" s="89">
        <v>10</v>
      </c>
      <c r="B65" s="89">
        <v>11</v>
      </c>
      <c r="C65" s="90" t="s">
        <v>313</v>
      </c>
      <c r="D65" s="91">
        <f>SUM(D66:D67)</f>
        <v>0</v>
      </c>
      <c r="E65" s="92">
        <f>SUM(E66:E67)</f>
        <v>0</v>
      </c>
      <c r="F65" s="93">
        <f t="shared" si="2"/>
        <v>0</v>
      </c>
      <c r="G65" s="94">
        <f>SUM(G66:G67)</f>
        <v>0</v>
      </c>
      <c r="H65" s="95">
        <f aca="true" t="shared" si="17" ref="H65:P65">SUM(H66:H67)</f>
        <v>0</v>
      </c>
      <c r="I65" s="94">
        <f t="shared" si="17"/>
        <v>0</v>
      </c>
      <c r="J65" s="95">
        <f t="shared" si="17"/>
        <v>0</v>
      </c>
      <c r="K65" s="94">
        <f t="shared" si="17"/>
        <v>0</v>
      </c>
      <c r="L65" s="96">
        <f t="shared" si="17"/>
        <v>0</v>
      </c>
      <c r="M65" s="96">
        <f t="shared" si="17"/>
        <v>0</v>
      </c>
      <c r="N65" s="95">
        <f t="shared" si="17"/>
        <v>0</v>
      </c>
      <c r="O65" s="94">
        <f t="shared" si="17"/>
        <v>0</v>
      </c>
      <c r="P65" s="97">
        <f t="shared" si="17"/>
        <v>0</v>
      </c>
      <c r="Q65" s="106"/>
      <c r="R65" s="60">
        <f t="shared" si="3"/>
        <v>0</v>
      </c>
    </row>
    <row r="66" spans="1:18" s="99" customFormat="1" ht="22.5" customHeight="1">
      <c r="A66" s="127" t="s">
        <v>314</v>
      </c>
      <c r="B66" s="127">
        <v>48</v>
      </c>
      <c r="C66" s="101" t="s">
        <v>213</v>
      </c>
      <c r="D66" s="58">
        <f>G66+K66+M66+O66+I66</f>
        <v>0</v>
      </c>
      <c r="E66" s="59">
        <f>H66+L66+N66+P66+J66</f>
        <v>0</v>
      </c>
      <c r="F66" s="110">
        <f t="shared" si="2"/>
        <v>0</v>
      </c>
      <c r="G66" s="103"/>
      <c r="H66" s="104"/>
      <c r="I66" s="103"/>
      <c r="J66" s="104"/>
      <c r="K66" s="103"/>
      <c r="L66" s="105"/>
      <c r="M66" s="105"/>
      <c r="N66" s="104"/>
      <c r="O66" s="103"/>
      <c r="P66" s="104"/>
      <c r="Q66" s="106"/>
      <c r="R66" s="60">
        <f t="shared" si="3"/>
        <v>0</v>
      </c>
    </row>
    <row r="67" spans="1:18" s="99" customFormat="1" ht="56.25" customHeight="1" thickBot="1">
      <c r="A67" s="119" t="s">
        <v>315</v>
      </c>
      <c r="B67" s="119">
        <v>49</v>
      </c>
      <c r="C67" s="120" t="s">
        <v>316</v>
      </c>
      <c r="D67" s="58">
        <f>G67+K67+M67+O67+I67</f>
        <v>0</v>
      </c>
      <c r="E67" s="59">
        <f>H67+L67+N67+P67+J67</f>
        <v>0</v>
      </c>
      <c r="F67" s="102">
        <f t="shared" si="2"/>
        <v>0</v>
      </c>
      <c r="G67" s="103"/>
      <c r="H67" s="104"/>
      <c r="I67" s="103"/>
      <c r="J67" s="104"/>
      <c r="K67" s="103"/>
      <c r="L67" s="105"/>
      <c r="M67" s="105"/>
      <c r="N67" s="104"/>
      <c r="O67" s="103"/>
      <c r="P67" s="104"/>
      <c r="Q67" s="106"/>
      <c r="R67" s="60">
        <f t="shared" si="3"/>
        <v>0</v>
      </c>
    </row>
    <row r="68" spans="1:18" s="99" customFormat="1" ht="21" customHeight="1" hidden="1" thickBot="1">
      <c r="A68" s="89">
        <v>11</v>
      </c>
      <c r="B68" s="89">
        <v>12</v>
      </c>
      <c r="C68" s="90" t="s">
        <v>124</v>
      </c>
      <c r="D68" s="91">
        <f>SUM(D69:D77)</f>
        <v>0</v>
      </c>
      <c r="E68" s="92">
        <f>SUM(E69:E77)</f>
        <v>0</v>
      </c>
      <c r="F68" s="93">
        <f t="shared" si="2"/>
        <v>0</v>
      </c>
      <c r="G68" s="94">
        <f>SUM(G69:G77)</f>
        <v>0</v>
      </c>
      <c r="H68" s="95">
        <f aca="true" t="shared" si="18" ref="H68:P68">SUM(H69:H77)</f>
        <v>0</v>
      </c>
      <c r="I68" s="94">
        <f t="shared" si="18"/>
        <v>0</v>
      </c>
      <c r="J68" s="95">
        <f t="shared" si="18"/>
        <v>0</v>
      </c>
      <c r="K68" s="94">
        <f t="shared" si="18"/>
        <v>0</v>
      </c>
      <c r="L68" s="96">
        <f t="shared" si="18"/>
        <v>0</v>
      </c>
      <c r="M68" s="96">
        <f t="shared" si="18"/>
        <v>0</v>
      </c>
      <c r="N68" s="95">
        <f t="shared" si="18"/>
        <v>0</v>
      </c>
      <c r="O68" s="94">
        <f t="shared" si="18"/>
        <v>0</v>
      </c>
      <c r="P68" s="97">
        <f t="shared" si="18"/>
        <v>0</v>
      </c>
      <c r="Q68" s="106"/>
      <c r="R68" s="60"/>
    </row>
    <row r="69" spans="1:18" s="99" customFormat="1" ht="22.5" customHeight="1" hidden="1">
      <c r="A69" s="116" t="s">
        <v>317</v>
      </c>
      <c r="B69" s="116">
        <v>50</v>
      </c>
      <c r="C69" s="117" t="s">
        <v>318</v>
      </c>
      <c r="D69" s="58"/>
      <c r="E69" s="59"/>
      <c r="F69" s="102">
        <f t="shared" si="2"/>
        <v>0</v>
      </c>
      <c r="G69" s="103" t="s">
        <v>16</v>
      </c>
      <c r="H69" s="104" t="s">
        <v>16</v>
      </c>
      <c r="I69" s="103" t="s">
        <v>16</v>
      </c>
      <c r="J69" s="104" t="s">
        <v>16</v>
      </c>
      <c r="K69" s="103" t="s">
        <v>16</v>
      </c>
      <c r="L69" s="105" t="s">
        <v>16</v>
      </c>
      <c r="M69" s="105" t="s">
        <v>16</v>
      </c>
      <c r="N69" s="104" t="s">
        <v>16</v>
      </c>
      <c r="O69" s="103" t="s">
        <v>16</v>
      </c>
      <c r="P69" s="104" t="s">
        <v>16</v>
      </c>
      <c r="Q69" s="106"/>
      <c r="R69" s="60"/>
    </row>
    <row r="70" spans="1:18" s="99" customFormat="1" ht="19.5" customHeight="1" hidden="1">
      <c r="A70" s="118" t="s">
        <v>319</v>
      </c>
      <c r="B70" s="118">
        <v>51</v>
      </c>
      <c r="C70" s="108" t="s">
        <v>320</v>
      </c>
      <c r="D70" s="58"/>
      <c r="E70" s="59"/>
      <c r="F70" s="102">
        <f t="shared" si="2"/>
        <v>0</v>
      </c>
      <c r="G70" s="103" t="s">
        <v>16</v>
      </c>
      <c r="H70" s="104" t="s">
        <v>16</v>
      </c>
      <c r="I70" s="103" t="s">
        <v>16</v>
      </c>
      <c r="J70" s="104" t="s">
        <v>16</v>
      </c>
      <c r="K70" s="103" t="s">
        <v>16</v>
      </c>
      <c r="L70" s="105" t="s">
        <v>16</v>
      </c>
      <c r="M70" s="105" t="s">
        <v>16</v>
      </c>
      <c r="N70" s="104" t="s">
        <v>16</v>
      </c>
      <c r="O70" s="103" t="s">
        <v>16</v>
      </c>
      <c r="P70" s="104" t="s">
        <v>16</v>
      </c>
      <c r="Q70" s="106"/>
      <c r="R70" s="60"/>
    </row>
    <row r="71" spans="1:18" s="99" customFormat="1" ht="39" customHeight="1" hidden="1">
      <c r="A71" s="118" t="s">
        <v>321</v>
      </c>
      <c r="B71" s="118">
        <v>52</v>
      </c>
      <c r="C71" s="108" t="s">
        <v>322</v>
      </c>
      <c r="D71" s="58"/>
      <c r="E71" s="59"/>
      <c r="F71" s="102">
        <f t="shared" si="2"/>
        <v>0</v>
      </c>
      <c r="G71" s="103" t="s">
        <v>16</v>
      </c>
      <c r="H71" s="104" t="s">
        <v>16</v>
      </c>
      <c r="I71" s="103" t="s">
        <v>16</v>
      </c>
      <c r="J71" s="104" t="s">
        <v>16</v>
      </c>
      <c r="K71" s="103" t="s">
        <v>16</v>
      </c>
      <c r="L71" s="105" t="s">
        <v>16</v>
      </c>
      <c r="M71" s="105" t="s">
        <v>16</v>
      </c>
      <c r="N71" s="104" t="s">
        <v>16</v>
      </c>
      <c r="O71" s="103" t="s">
        <v>16</v>
      </c>
      <c r="P71" s="104" t="s">
        <v>16</v>
      </c>
      <c r="Q71" s="98"/>
      <c r="R71" s="60"/>
    </row>
    <row r="72" spans="1:18" s="99" customFormat="1" ht="21" customHeight="1" hidden="1">
      <c r="A72" s="118" t="s">
        <v>323</v>
      </c>
      <c r="B72" s="118">
        <v>53</v>
      </c>
      <c r="C72" s="108" t="s">
        <v>324</v>
      </c>
      <c r="D72" s="58"/>
      <c r="E72" s="59"/>
      <c r="F72" s="102">
        <f t="shared" si="2"/>
        <v>0</v>
      </c>
      <c r="G72" s="103"/>
      <c r="H72" s="104"/>
      <c r="I72" s="103"/>
      <c r="J72" s="104"/>
      <c r="K72" s="103"/>
      <c r="L72" s="105"/>
      <c r="M72" s="105"/>
      <c r="N72" s="104"/>
      <c r="O72" s="103"/>
      <c r="P72" s="104"/>
      <c r="Q72" s="106"/>
      <c r="R72" s="60"/>
    </row>
    <row r="73" spans="1:18" s="99" customFormat="1" ht="15.75" hidden="1">
      <c r="A73" s="118" t="s">
        <v>325</v>
      </c>
      <c r="B73" s="118">
        <v>54</v>
      </c>
      <c r="C73" s="108" t="s">
        <v>326</v>
      </c>
      <c r="D73" s="58"/>
      <c r="E73" s="59"/>
      <c r="F73" s="102">
        <f t="shared" si="2"/>
        <v>0</v>
      </c>
      <c r="G73" s="103" t="s">
        <v>16</v>
      </c>
      <c r="H73" s="104" t="s">
        <v>16</v>
      </c>
      <c r="I73" s="103" t="s">
        <v>16</v>
      </c>
      <c r="J73" s="104" t="s">
        <v>16</v>
      </c>
      <c r="K73" s="103" t="s">
        <v>16</v>
      </c>
      <c r="L73" s="105" t="s">
        <v>16</v>
      </c>
      <c r="M73" s="105" t="s">
        <v>16</v>
      </c>
      <c r="N73" s="104" t="s">
        <v>16</v>
      </c>
      <c r="O73" s="103" t="s">
        <v>16</v>
      </c>
      <c r="P73" s="104" t="s">
        <v>16</v>
      </c>
      <c r="Q73" s="106"/>
      <c r="R73" s="60"/>
    </row>
    <row r="74" spans="1:18" s="99" customFormat="1" ht="22.5" customHeight="1" hidden="1">
      <c r="A74" s="118" t="s">
        <v>327</v>
      </c>
      <c r="B74" s="118">
        <v>55</v>
      </c>
      <c r="C74" s="108" t="s">
        <v>328</v>
      </c>
      <c r="D74" s="58"/>
      <c r="E74" s="59"/>
      <c r="F74" s="102">
        <f aca="true" t="shared" si="19" ref="F74:F137">IF(E74=0,0,ROUND(D74/E74,1))</f>
        <v>0</v>
      </c>
      <c r="G74" s="103" t="s">
        <v>16</v>
      </c>
      <c r="H74" s="104" t="s">
        <v>16</v>
      </c>
      <c r="I74" s="103" t="s">
        <v>16</v>
      </c>
      <c r="J74" s="104" t="s">
        <v>16</v>
      </c>
      <c r="K74" s="103" t="s">
        <v>16</v>
      </c>
      <c r="L74" s="105" t="s">
        <v>16</v>
      </c>
      <c r="M74" s="105" t="s">
        <v>16</v>
      </c>
      <c r="N74" s="104" t="s">
        <v>16</v>
      </c>
      <c r="O74" s="103" t="s">
        <v>16</v>
      </c>
      <c r="P74" s="104" t="s">
        <v>16</v>
      </c>
      <c r="Q74" s="106"/>
      <c r="R74" s="60"/>
    </row>
    <row r="75" spans="1:18" s="99" customFormat="1" ht="32.25" hidden="1">
      <c r="A75" s="118" t="s">
        <v>329</v>
      </c>
      <c r="B75" s="118">
        <v>56</v>
      </c>
      <c r="C75" s="108" t="s">
        <v>330</v>
      </c>
      <c r="D75" s="58"/>
      <c r="E75" s="59"/>
      <c r="F75" s="102">
        <f t="shared" si="19"/>
        <v>0</v>
      </c>
      <c r="G75" s="103" t="s">
        <v>16</v>
      </c>
      <c r="H75" s="104" t="s">
        <v>16</v>
      </c>
      <c r="I75" s="103" t="s">
        <v>16</v>
      </c>
      <c r="J75" s="104" t="s">
        <v>16</v>
      </c>
      <c r="K75" s="103" t="s">
        <v>16</v>
      </c>
      <c r="L75" s="105" t="s">
        <v>16</v>
      </c>
      <c r="M75" s="105" t="s">
        <v>16</v>
      </c>
      <c r="N75" s="104" t="s">
        <v>16</v>
      </c>
      <c r="O75" s="103" t="s">
        <v>16</v>
      </c>
      <c r="P75" s="104" t="s">
        <v>16</v>
      </c>
      <c r="Q75" s="106"/>
      <c r="R75" s="60"/>
    </row>
    <row r="76" spans="1:18" s="99" customFormat="1" ht="32.25" hidden="1">
      <c r="A76" s="118" t="s">
        <v>331</v>
      </c>
      <c r="B76" s="118">
        <v>57</v>
      </c>
      <c r="C76" s="108" t="s">
        <v>332</v>
      </c>
      <c r="D76" s="58"/>
      <c r="E76" s="59"/>
      <c r="F76" s="102">
        <f t="shared" si="19"/>
        <v>0</v>
      </c>
      <c r="G76" s="103" t="s">
        <v>16</v>
      </c>
      <c r="H76" s="104" t="s">
        <v>16</v>
      </c>
      <c r="I76" s="103" t="s">
        <v>16</v>
      </c>
      <c r="J76" s="104" t="s">
        <v>16</v>
      </c>
      <c r="K76" s="103" t="s">
        <v>16</v>
      </c>
      <c r="L76" s="105" t="s">
        <v>16</v>
      </c>
      <c r="M76" s="105" t="s">
        <v>16</v>
      </c>
      <c r="N76" s="104" t="s">
        <v>16</v>
      </c>
      <c r="O76" s="103" t="s">
        <v>16</v>
      </c>
      <c r="P76" s="104" t="s">
        <v>16</v>
      </c>
      <c r="Q76" s="106"/>
      <c r="R76" s="60"/>
    </row>
    <row r="77" spans="1:18" s="99" customFormat="1" ht="33" hidden="1" thickBot="1">
      <c r="A77" s="119" t="s">
        <v>333</v>
      </c>
      <c r="B77" s="119">
        <v>58</v>
      </c>
      <c r="C77" s="120" t="s">
        <v>125</v>
      </c>
      <c r="D77" s="58"/>
      <c r="E77" s="59"/>
      <c r="F77" s="102">
        <f t="shared" si="19"/>
        <v>0</v>
      </c>
      <c r="G77" s="103" t="s">
        <v>16</v>
      </c>
      <c r="H77" s="104" t="s">
        <v>16</v>
      </c>
      <c r="I77" s="103" t="s">
        <v>16</v>
      </c>
      <c r="J77" s="104" t="s">
        <v>16</v>
      </c>
      <c r="K77" s="103" t="s">
        <v>16</v>
      </c>
      <c r="L77" s="105" t="s">
        <v>16</v>
      </c>
      <c r="M77" s="105" t="s">
        <v>16</v>
      </c>
      <c r="N77" s="104" t="s">
        <v>16</v>
      </c>
      <c r="O77" s="103" t="s">
        <v>16</v>
      </c>
      <c r="P77" s="104" t="s">
        <v>16</v>
      </c>
      <c r="Q77" s="106"/>
      <c r="R77" s="60"/>
    </row>
    <row r="78" spans="1:18" s="99" customFormat="1" ht="18.75" thickBot="1">
      <c r="A78" s="89">
        <v>12</v>
      </c>
      <c r="B78" s="89">
        <v>13</v>
      </c>
      <c r="C78" s="90" t="s">
        <v>82</v>
      </c>
      <c r="D78" s="91">
        <f>SUM(D79:D83)</f>
        <v>0</v>
      </c>
      <c r="E78" s="92">
        <f>SUM(E79:E83)</f>
        <v>0</v>
      </c>
      <c r="F78" s="93">
        <f t="shared" si="19"/>
        <v>0</v>
      </c>
      <c r="G78" s="94">
        <f>SUM(G79:G83)</f>
        <v>0</v>
      </c>
      <c r="H78" s="95">
        <f aca="true" t="shared" si="20" ref="H78:P78">SUM(H79:H83)</f>
        <v>0</v>
      </c>
      <c r="I78" s="94">
        <f t="shared" si="20"/>
        <v>0</v>
      </c>
      <c r="J78" s="95">
        <f t="shared" si="20"/>
        <v>0</v>
      </c>
      <c r="K78" s="94">
        <f t="shared" si="20"/>
        <v>0</v>
      </c>
      <c r="L78" s="96">
        <f t="shared" si="20"/>
        <v>0</v>
      </c>
      <c r="M78" s="96">
        <f t="shared" si="20"/>
        <v>0</v>
      </c>
      <c r="N78" s="95">
        <f t="shared" si="20"/>
        <v>0</v>
      </c>
      <c r="O78" s="94">
        <f t="shared" si="20"/>
        <v>0</v>
      </c>
      <c r="P78" s="97">
        <f t="shared" si="20"/>
        <v>0</v>
      </c>
      <c r="Q78" s="106"/>
      <c r="R78" s="60"/>
    </row>
    <row r="79" spans="1:18" s="99" customFormat="1" ht="48.75">
      <c r="A79" s="116" t="s">
        <v>334</v>
      </c>
      <c r="B79" s="116">
        <v>59</v>
      </c>
      <c r="C79" s="117" t="s">
        <v>335</v>
      </c>
      <c r="D79" s="58">
        <f>G79+K79+M79+O79+I79</f>
        <v>0</v>
      </c>
      <c r="E79" s="59">
        <f>H79+L79+N79+P79+J79</f>
        <v>0</v>
      </c>
      <c r="F79" s="102">
        <f t="shared" si="19"/>
        <v>0</v>
      </c>
      <c r="G79" s="103"/>
      <c r="H79" s="104"/>
      <c r="I79" s="103"/>
      <c r="J79" s="104"/>
      <c r="K79" s="103"/>
      <c r="L79" s="105"/>
      <c r="M79" s="105"/>
      <c r="N79" s="104"/>
      <c r="O79" s="103"/>
      <c r="P79" s="104"/>
      <c r="Q79" s="106"/>
      <c r="R79" s="60">
        <f aca="true" t="shared" si="21" ref="R79:R138">SUM(G79:P79)-(D79+E79)</f>
        <v>0</v>
      </c>
    </row>
    <row r="80" spans="1:18" s="99" customFormat="1" ht="48.75">
      <c r="A80" s="118" t="s">
        <v>336</v>
      </c>
      <c r="B80" s="118">
        <v>60</v>
      </c>
      <c r="C80" s="108" t="s">
        <v>337</v>
      </c>
      <c r="D80" s="58"/>
      <c r="E80" s="59"/>
      <c r="F80" s="102">
        <f t="shared" si="19"/>
        <v>0</v>
      </c>
      <c r="G80" s="103" t="s">
        <v>16</v>
      </c>
      <c r="H80" s="104" t="s">
        <v>16</v>
      </c>
      <c r="I80" s="103" t="s">
        <v>16</v>
      </c>
      <c r="J80" s="104" t="s">
        <v>16</v>
      </c>
      <c r="K80" s="103" t="s">
        <v>16</v>
      </c>
      <c r="L80" s="105" t="s">
        <v>16</v>
      </c>
      <c r="M80" s="105" t="s">
        <v>16</v>
      </c>
      <c r="N80" s="104" t="s">
        <v>16</v>
      </c>
      <c r="O80" s="103" t="s">
        <v>16</v>
      </c>
      <c r="P80" s="104" t="s">
        <v>16</v>
      </c>
      <c r="Q80" s="106"/>
      <c r="R80" s="60"/>
    </row>
    <row r="81" spans="1:18" s="99" customFormat="1" ht="48.75">
      <c r="A81" s="118" t="s">
        <v>338</v>
      </c>
      <c r="B81" s="118">
        <v>61</v>
      </c>
      <c r="C81" s="108" t="s">
        <v>339</v>
      </c>
      <c r="D81" s="58"/>
      <c r="E81" s="59"/>
      <c r="F81" s="102">
        <f t="shared" si="19"/>
        <v>0</v>
      </c>
      <c r="G81" s="103" t="s">
        <v>16</v>
      </c>
      <c r="H81" s="104" t="s">
        <v>16</v>
      </c>
      <c r="I81" s="103" t="s">
        <v>16</v>
      </c>
      <c r="J81" s="104" t="s">
        <v>16</v>
      </c>
      <c r="K81" s="103" t="s">
        <v>16</v>
      </c>
      <c r="L81" s="105" t="s">
        <v>16</v>
      </c>
      <c r="M81" s="105" t="s">
        <v>16</v>
      </c>
      <c r="N81" s="104" t="s">
        <v>16</v>
      </c>
      <c r="O81" s="103" t="s">
        <v>16</v>
      </c>
      <c r="P81" s="104" t="s">
        <v>16</v>
      </c>
      <c r="Q81" s="106"/>
      <c r="R81" s="60"/>
    </row>
    <row r="82" spans="1:18" s="99" customFormat="1" ht="25.5" customHeight="1">
      <c r="A82" s="118" t="s">
        <v>340</v>
      </c>
      <c r="B82" s="118">
        <v>62</v>
      </c>
      <c r="C82" s="108" t="s">
        <v>211</v>
      </c>
      <c r="D82" s="58">
        <f>G82+K82+M82+O82+I82</f>
        <v>0</v>
      </c>
      <c r="E82" s="59">
        <f>H82+L82+N82+P82+J82</f>
        <v>0</v>
      </c>
      <c r="F82" s="110">
        <f t="shared" si="19"/>
        <v>0</v>
      </c>
      <c r="G82" s="103"/>
      <c r="H82" s="104"/>
      <c r="I82" s="103"/>
      <c r="J82" s="104"/>
      <c r="K82" s="103"/>
      <c r="L82" s="105"/>
      <c r="M82" s="105"/>
      <c r="N82" s="104"/>
      <c r="O82" s="103"/>
      <c r="P82" s="104"/>
      <c r="Q82" s="106"/>
      <c r="R82" s="60"/>
    </row>
    <row r="83" spans="1:18" s="99" customFormat="1" ht="27.75" customHeight="1" thickBot="1">
      <c r="A83" s="119" t="s">
        <v>341</v>
      </c>
      <c r="B83" s="119">
        <v>63</v>
      </c>
      <c r="C83" s="120" t="s">
        <v>342</v>
      </c>
      <c r="D83" s="58"/>
      <c r="E83" s="59"/>
      <c r="F83" s="102">
        <f t="shared" si="19"/>
        <v>0</v>
      </c>
      <c r="G83" s="103" t="s">
        <v>16</v>
      </c>
      <c r="H83" s="104" t="s">
        <v>16</v>
      </c>
      <c r="I83" s="103" t="s">
        <v>16</v>
      </c>
      <c r="J83" s="104" t="s">
        <v>16</v>
      </c>
      <c r="K83" s="103" t="s">
        <v>16</v>
      </c>
      <c r="L83" s="105" t="s">
        <v>16</v>
      </c>
      <c r="M83" s="105" t="s">
        <v>16</v>
      </c>
      <c r="N83" s="104" t="s">
        <v>16</v>
      </c>
      <c r="O83" s="103" t="s">
        <v>16</v>
      </c>
      <c r="P83" s="104" t="s">
        <v>16</v>
      </c>
      <c r="Q83" s="106"/>
      <c r="R83" s="60"/>
    </row>
    <row r="84" spans="1:18" s="99" customFormat="1" ht="41.25" customHeight="1" thickBot="1">
      <c r="A84" s="89">
        <v>13</v>
      </c>
      <c r="B84" s="89">
        <v>14</v>
      </c>
      <c r="C84" s="90" t="s">
        <v>246</v>
      </c>
      <c r="D84" s="91">
        <f>SUM(D85:D87)</f>
        <v>0</v>
      </c>
      <c r="E84" s="92">
        <f>SUM(E85:E87)</f>
        <v>0</v>
      </c>
      <c r="F84" s="93">
        <f t="shared" si="19"/>
        <v>0</v>
      </c>
      <c r="G84" s="94">
        <f>SUM(G85:G87)</f>
        <v>0</v>
      </c>
      <c r="H84" s="95">
        <f aca="true" t="shared" si="22" ref="H84:P84">SUM(H85:H87)</f>
        <v>0</v>
      </c>
      <c r="I84" s="94">
        <f t="shared" si="22"/>
        <v>0</v>
      </c>
      <c r="J84" s="95">
        <f t="shared" si="22"/>
        <v>0</v>
      </c>
      <c r="K84" s="94">
        <f t="shared" si="22"/>
        <v>0</v>
      </c>
      <c r="L84" s="96">
        <f t="shared" si="22"/>
        <v>0</v>
      </c>
      <c r="M84" s="96">
        <f t="shared" si="22"/>
        <v>0</v>
      </c>
      <c r="N84" s="95">
        <f t="shared" si="22"/>
        <v>0</v>
      </c>
      <c r="O84" s="94">
        <f t="shared" si="22"/>
        <v>0</v>
      </c>
      <c r="P84" s="97">
        <f t="shared" si="22"/>
        <v>0</v>
      </c>
      <c r="Q84" s="106"/>
      <c r="R84" s="60">
        <f t="shared" si="21"/>
        <v>0</v>
      </c>
    </row>
    <row r="85" spans="1:18" s="99" customFormat="1" ht="46.5" customHeight="1">
      <c r="A85" s="118" t="s">
        <v>343</v>
      </c>
      <c r="B85" s="118">
        <v>64</v>
      </c>
      <c r="C85" s="108" t="s">
        <v>344</v>
      </c>
      <c r="D85" s="58">
        <f>G85+K85+M85+O85+I85</f>
        <v>0</v>
      </c>
      <c r="E85" s="59">
        <f>H85+L85+N85+P85+J85</f>
        <v>0</v>
      </c>
      <c r="F85" s="102">
        <f t="shared" si="19"/>
        <v>0</v>
      </c>
      <c r="G85" s="103"/>
      <c r="H85" s="104"/>
      <c r="I85" s="103"/>
      <c r="J85" s="104"/>
      <c r="K85" s="103"/>
      <c r="L85" s="105"/>
      <c r="M85" s="105"/>
      <c r="N85" s="104"/>
      <c r="O85" s="103"/>
      <c r="P85" s="104"/>
      <c r="Q85" s="106"/>
      <c r="R85" s="60">
        <f t="shared" si="21"/>
        <v>0</v>
      </c>
    </row>
    <row r="86" spans="1:18" s="99" customFormat="1" ht="32.25">
      <c r="A86" s="118" t="s">
        <v>345</v>
      </c>
      <c r="B86" s="118">
        <v>65</v>
      </c>
      <c r="C86" s="108" t="s">
        <v>346</v>
      </c>
      <c r="D86" s="58"/>
      <c r="E86" s="59"/>
      <c r="F86" s="102">
        <f t="shared" si="19"/>
        <v>0</v>
      </c>
      <c r="G86" s="103" t="s">
        <v>16</v>
      </c>
      <c r="H86" s="104" t="s">
        <v>16</v>
      </c>
      <c r="I86" s="103" t="s">
        <v>16</v>
      </c>
      <c r="J86" s="104" t="s">
        <v>16</v>
      </c>
      <c r="K86" s="103" t="s">
        <v>16</v>
      </c>
      <c r="L86" s="105" t="s">
        <v>16</v>
      </c>
      <c r="M86" s="105" t="s">
        <v>16</v>
      </c>
      <c r="N86" s="104" t="s">
        <v>16</v>
      </c>
      <c r="O86" s="103" t="s">
        <v>16</v>
      </c>
      <c r="P86" s="104" t="s">
        <v>16</v>
      </c>
      <c r="Q86" s="106"/>
      <c r="R86" s="60"/>
    </row>
    <row r="87" spans="1:18" s="99" customFormat="1" ht="33" thickBot="1">
      <c r="A87" s="119" t="s">
        <v>347</v>
      </c>
      <c r="B87" s="119">
        <v>66</v>
      </c>
      <c r="C87" s="120" t="s">
        <v>348</v>
      </c>
      <c r="D87" s="58"/>
      <c r="E87" s="59"/>
      <c r="F87" s="102">
        <f t="shared" si="19"/>
        <v>0</v>
      </c>
      <c r="G87" s="103" t="s">
        <v>16</v>
      </c>
      <c r="H87" s="104" t="s">
        <v>16</v>
      </c>
      <c r="I87" s="103" t="s">
        <v>16</v>
      </c>
      <c r="J87" s="104" t="s">
        <v>16</v>
      </c>
      <c r="K87" s="103" t="s">
        <v>16</v>
      </c>
      <c r="L87" s="105" t="s">
        <v>16</v>
      </c>
      <c r="M87" s="105" t="s">
        <v>16</v>
      </c>
      <c r="N87" s="104" t="s">
        <v>16</v>
      </c>
      <c r="O87" s="103" t="s">
        <v>16</v>
      </c>
      <c r="P87" s="104" t="s">
        <v>16</v>
      </c>
      <c r="Q87" s="106"/>
      <c r="R87" s="60"/>
    </row>
    <row r="88" spans="1:18" s="99" customFormat="1" ht="18.75" thickBot="1">
      <c r="A88" s="89">
        <v>14</v>
      </c>
      <c r="B88" s="89">
        <v>15</v>
      </c>
      <c r="C88" s="90" t="s">
        <v>75</v>
      </c>
      <c r="D88" s="91">
        <f>SUM(D89:D101)</f>
        <v>0</v>
      </c>
      <c r="E88" s="92">
        <f>SUM(E89:E101)</f>
        <v>0</v>
      </c>
      <c r="F88" s="93">
        <f t="shared" si="19"/>
        <v>0</v>
      </c>
      <c r="G88" s="94">
        <f>SUM(G89:G101)</f>
        <v>0</v>
      </c>
      <c r="H88" s="95">
        <f aca="true" t="shared" si="23" ref="H88:P88">SUM(H89:H101)</f>
        <v>0</v>
      </c>
      <c r="I88" s="94">
        <f t="shared" si="23"/>
        <v>0</v>
      </c>
      <c r="J88" s="95">
        <f t="shared" si="23"/>
        <v>0</v>
      </c>
      <c r="K88" s="94">
        <f t="shared" si="23"/>
        <v>0</v>
      </c>
      <c r="L88" s="96">
        <f t="shared" si="23"/>
        <v>0</v>
      </c>
      <c r="M88" s="96">
        <f t="shared" si="23"/>
        <v>0</v>
      </c>
      <c r="N88" s="95">
        <f t="shared" si="23"/>
        <v>0</v>
      </c>
      <c r="O88" s="94">
        <f t="shared" si="23"/>
        <v>0</v>
      </c>
      <c r="P88" s="97">
        <f t="shared" si="23"/>
        <v>0</v>
      </c>
      <c r="Q88" s="106"/>
      <c r="R88" s="60">
        <f t="shared" si="21"/>
        <v>0</v>
      </c>
    </row>
    <row r="89" spans="1:18" s="99" customFormat="1" ht="32.25">
      <c r="A89" s="116" t="s">
        <v>349</v>
      </c>
      <c r="B89" s="116">
        <v>67</v>
      </c>
      <c r="C89" s="117" t="s">
        <v>350</v>
      </c>
      <c r="D89" s="58"/>
      <c r="E89" s="59"/>
      <c r="F89" s="102">
        <f t="shared" si="19"/>
        <v>0</v>
      </c>
      <c r="G89" s="103" t="s">
        <v>16</v>
      </c>
      <c r="H89" s="104" t="s">
        <v>16</v>
      </c>
      <c r="I89" s="103" t="s">
        <v>16</v>
      </c>
      <c r="J89" s="104" t="s">
        <v>16</v>
      </c>
      <c r="K89" s="103" t="s">
        <v>16</v>
      </c>
      <c r="L89" s="105" t="s">
        <v>16</v>
      </c>
      <c r="M89" s="105" t="s">
        <v>16</v>
      </c>
      <c r="N89" s="104" t="s">
        <v>16</v>
      </c>
      <c r="O89" s="103" t="s">
        <v>16</v>
      </c>
      <c r="P89" s="104" t="s">
        <v>16</v>
      </c>
      <c r="Q89" s="106"/>
      <c r="R89" s="60"/>
    </row>
    <row r="90" spans="1:18" s="99" customFormat="1" ht="15.75">
      <c r="A90" s="118" t="s">
        <v>351</v>
      </c>
      <c r="B90" s="118">
        <v>68</v>
      </c>
      <c r="C90" s="108" t="s">
        <v>352</v>
      </c>
      <c r="D90" s="58"/>
      <c r="E90" s="59"/>
      <c r="F90" s="102">
        <f t="shared" si="19"/>
        <v>0</v>
      </c>
      <c r="G90" s="103" t="s">
        <v>16</v>
      </c>
      <c r="H90" s="104" t="s">
        <v>16</v>
      </c>
      <c r="I90" s="103" t="s">
        <v>16</v>
      </c>
      <c r="J90" s="104" t="s">
        <v>16</v>
      </c>
      <c r="K90" s="103" t="s">
        <v>16</v>
      </c>
      <c r="L90" s="105" t="s">
        <v>16</v>
      </c>
      <c r="M90" s="105" t="s">
        <v>16</v>
      </c>
      <c r="N90" s="104" t="s">
        <v>16</v>
      </c>
      <c r="O90" s="103" t="s">
        <v>16</v>
      </c>
      <c r="P90" s="104" t="s">
        <v>16</v>
      </c>
      <c r="Q90" s="106"/>
      <c r="R90" s="60"/>
    </row>
    <row r="91" spans="1:18" s="99" customFormat="1" ht="32.25">
      <c r="A91" s="118" t="s">
        <v>353</v>
      </c>
      <c r="B91" s="118">
        <v>69</v>
      </c>
      <c r="C91" s="108" t="s">
        <v>76</v>
      </c>
      <c r="D91" s="58">
        <f aca="true" t="shared" si="24" ref="D91:E101">G91+K91+M91+O91+I91</f>
        <v>0</v>
      </c>
      <c r="E91" s="59">
        <f t="shared" si="24"/>
        <v>0</v>
      </c>
      <c r="F91" s="102">
        <f t="shared" si="19"/>
        <v>0</v>
      </c>
      <c r="G91" s="103"/>
      <c r="H91" s="104"/>
      <c r="I91" s="103"/>
      <c r="J91" s="104"/>
      <c r="K91" s="103"/>
      <c r="L91" s="105"/>
      <c r="M91" s="105"/>
      <c r="N91" s="104"/>
      <c r="O91" s="103"/>
      <c r="P91" s="104"/>
      <c r="Q91" s="106"/>
      <c r="R91" s="60">
        <f t="shared" si="21"/>
        <v>0</v>
      </c>
    </row>
    <row r="92" spans="1:18" s="99" customFormat="1" ht="15.75">
      <c r="A92" s="128" t="s">
        <v>354</v>
      </c>
      <c r="B92" s="118">
        <v>70</v>
      </c>
      <c r="C92" s="108" t="s">
        <v>355</v>
      </c>
      <c r="D92" s="58">
        <f t="shared" si="24"/>
        <v>0</v>
      </c>
      <c r="E92" s="59">
        <f t="shared" si="24"/>
        <v>0</v>
      </c>
      <c r="F92" s="102">
        <f t="shared" si="19"/>
        <v>0</v>
      </c>
      <c r="G92" s="103"/>
      <c r="H92" s="104"/>
      <c r="I92" s="103"/>
      <c r="J92" s="104"/>
      <c r="K92" s="103"/>
      <c r="L92" s="105"/>
      <c r="M92" s="105"/>
      <c r="N92" s="104"/>
      <c r="O92" s="103"/>
      <c r="P92" s="104"/>
      <c r="Q92" s="106"/>
      <c r="R92" s="60">
        <f t="shared" si="21"/>
        <v>0</v>
      </c>
    </row>
    <row r="93" spans="1:18" s="99" customFormat="1" ht="15.75">
      <c r="A93" s="118" t="s">
        <v>356</v>
      </c>
      <c r="B93" s="118">
        <v>71</v>
      </c>
      <c r="C93" s="108" t="s">
        <v>77</v>
      </c>
      <c r="D93" s="58">
        <f t="shared" si="24"/>
        <v>0</v>
      </c>
      <c r="E93" s="59">
        <f t="shared" si="24"/>
        <v>0</v>
      </c>
      <c r="F93" s="102">
        <f t="shared" si="19"/>
        <v>0</v>
      </c>
      <c r="G93" s="103"/>
      <c r="H93" s="104"/>
      <c r="I93" s="103"/>
      <c r="J93" s="104"/>
      <c r="K93" s="103"/>
      <c r="L93" s="105"/>
      <c r="M93" s="105"/>
      <c r="N93" s="104"/>
      <c r="O93" s="103"/>
      <c r="P93" s="104"/>
      <c r="Q93" s="106"/>
      <c r="R93" s="60">
        <f t="shared" si="21"/>
        <v>0</v>
      </c>
    </row>
    <row r="94" spans="1:18" s="99" customFormat="1" ht="15.75">
      <c r="A94" s="118" t="s">
        <v>357</v>
      </c>
      <c r="B94" s="118">
        <v>72</v>
      </c>
      <c r="C94" s="108" t="s">
        <v>78</v>
      </c>
      <c r="D94" s="58">
        <f t="shared" si="24"/>
        <v>0</v>
      </c>
      <c r="E94" s="59">
        <f t="shared" si="24"/>
        <v>0</v>
      </c>
      <c r="F94" s="102">
        <f t="shared" si="19"/>
        <v>0</v>
      </c>
      <c r="G94" s="103"/>
      <c r="H94" s="104"/>
      <c r="I94" s="103"/>
      <c r="J94" s="104"/>
      <c r="K94" s="103"/>
      <c r="L94" s="105"/>
      <c r="M94" s="105"/>
      <c r="N94" s="104"/>
      <c r="O94" s="103"/>
      <c r="P94" s="104"/>
      <c r="Q94" s="106"/>
      <c r="R94" s="60">
        <f t="shared" si="21"/>
        <v>0</v>
      </c>
    </row>
    <row r="95" spans="1:18" s="99" customFormat="1" ht="32.25">
      <c r="A95" s="118" t="s">
        <v>358</v>
      </c>
      <c r="B95" s="118">
        <v>73</v>
      </c>
      <c r="C95" s="108" t="s">
        <v>79</v>
      </c>
      <c r="D95" s="58">
        <f t="shared" si="24"/>
        <v>0</v>
      </c>
      <c r="E95" s="59">
        <f t="shared" si="24"/>
        <v>0</v>
      </c>
      <c r="F95" s="102">
        <f t="shared" si="19"/>
        <v>0</v>
      </c>
      <c r="G95" s="103"/>
      <c r="H95" s="104"/>
      <c r="I95" s="103"/>
      <c r="J95" s="104"/>
      <c r="K95" s="103"/>
      <c r="L95" s="105"/>
      <c r="M95" s="105"/>
      <c r="N95" s="104"/>
      <c r="O95" s="103"/>
      <c r="P95" s="104"/>
      <c r="Q95" s="106"/>
      <c r="R95" s="60">
        <f t="shared" si="21"/>
        <v>0</v>
      </c>
    </row>
    <row r="96" spans="1:18" s="99" customFormat="1" ht="15.75">
      <c r="A96" s="118" t="s">
        <v>359</v>
      </c>
      <c r="B96" s="118">
        <v>74</v>
      </c>
      <c r="C96" s="108" t="s">
        <v>80</v>
      </c>
      <c r="D96" s="58">
        <f t="shared" si="24"/>
        <v>0</v>
      </c>
      <c r="E96" s="59">
        <f t="shared" si="24"/>
        <v>0</v>
      </c>
      <c r="F96" s="102">
        <f t="shared" si="19"/>
        <v>0</v>
      </c>
      <c r="G96" s="103"/>
      <c r="H96" s="104"/>
      <c r="I96" s="103"/>
      <c r="J96" s="104"/>
      <c r="K96" s="103"/>
      <c r="L96" s="105"/>
      <c r="M96" s="105"/>
      <c r="N96" s="104"/>
      <c r="O96" s="103"/>
      <c r="P96" s="104"/>
      <c r="Q96" s="106"/>
      <c r="R96" s="60">
        <f t="shared" si="21"/>
        <v>0</v>
      </c>
    </row>
    <row r="97" spans="1:18" s="99" customFormat="1" ht="32.25">
      <c r="A97" s="118" t="s">
        <v>360</v>
      </c>
      <c r="B97" s="118">
        <v>75</v>
      </c>
      <c r="C97" s="129" t="s">
        <v>361</v>
      </c>
      <c r="D97" s="58">
        <f t="shared" si="24"/>
        <v>0</v>
      </c>
      <c r="E97" s="59">
        <f t="shared" si="24"/>
        <v>0</v>
      </c>
      <c r="F97" s="102">
        <f t="shared" si="19"/>
        <v>0</v>
      </c>
      <c r="G97" s="103"/>
      <c r="H97" s="104"/>
      <c r="I97" s="103"/>
      <c r="J97" s="104"/>
      <c r="K97" s="103"/>
      <c r="L97" s="105"/>
      <c r="M97" s="105"/>
      <c r="N97" s="104"/>
      <c r="O97" s="103"/>
      <c r="P97" s="104"/>
      <c r="Q97" s="106"/>
      <c r="R97" s="60">
        <f t="shared" si="21"/>
        <v>0</v>
      </c>
    </row>
    <row r="98" spans="1:18" s="99" customFormat="1" ht="15.75">
      <c r="A98" s="118" t="s">
        <v>362</v>
      </c>
      <c r="B98" s="118">
        <v>76</v>
      </c>
      <c r="C98" s="129" t="s">
        <v>363</v>
      </c>
      <c r="D98" s="58"/>
      <c r="E98" s="59"/>
      <c r="F98" s="102">
        <f t="shared" si="19"/>
        <v>0</v>
      </c>
      <c r="G98" s="103" t="s">
        <v>16</v>
      </c>
      <c r="H98" s="104" t="s">
        <v>16</v>
      </c>
      <c r="I98" s="103" t="s">
        <v>16</v>
      </c>
      <c r="J98" s="104" t="s">
        <v>16</v>
      </c>
      <c r="K98" s="103" t="s">
        <v>16</v>
      </c>
      <c r="L98" s="105" t="s">
        <v>16</v>
      </c>
      <c r="M98" s="105" t="s">
        <v>16</v>
      </c>
      <c r="N98" s="104" t="s">
        <v>16</v>
      </c>
      <c r="O98" s="103" t="s">
        <v>16</v>
      </c>
      <c r="P98" s="104" t="s">
        <v>16</v>
      </c>
      <c r="Q98" s="106"/>
      <c r="R98" s="60"/>
    </row>
    <row r="99" spans="1:18" s="99" customFormat="1" ht="32.25">
      <c r="A99" s="118" t="s">
        <v>364</v>
      </c>
      <c r="B99" s="118">
        <v>77</v>
      </c>
      <c r="C99" s="129" t="s">
        <v>365</v>
      </c>
      <c r="D99" s="58"/>
      <c r="E99" s="59"/>
      <c r="F99" s="102">
        <f t="shared" si="19"/>
        <v>0</v>
      </c>
      <c r="G99" s="103" t="s">
        <v>16</v>
      </c>
      <c r="H99" s="104" t="s">
        <v>16</v>
      </c>
      <c r="I99" s="103" t="s">
        <v>16</v>
      </c>
      <c r="J99" s="104" t="s">
        <v>16</v>
      </c>
      <c r="K99" s="103" t="s">
        <v>16</v>
      </c>
      <c r="L99" s="105" t="s">
        <v>16</v>
      </c>
      <c r="M99" s="105" t="s">
        <v>16</v>
      </c>
      <c r="N99" s="104" t="s">
        <v>16</v>
      </c>
      <c r="O99" s="103" t="s">
        <v>16</v>
      </c>
      <c r="P99" s="104" t="s">
        <v>16</v>
      </c>
      <c r="Q99" s="106"/>
      <c r="R99" s="60"/>
    </row>
    <row r="100" spans="1:18" s="99" customFormat="1" ht="32.25">
      <c r="A100" s="118" t="s">
        <v>366</v>
      </c>
      <c r="B100" s="118">
        <v>78</v>
      </c>
      <c r="C100" s="129" t="s">
        <v>367</v>
      </c>
      <c r="D100" s="58"/>
      <c r="E100" s="59"/>
      <c r="F100" s="102">
        <f t="shared" si="19"/>
        <v>0</v>
      </c>
      <c r="G100" s="103" t="s">
        <v>16</v>
      </c>
      <c r="H100" s="104" t="s">
        <v>16</v>
      </c>
      <c r="I100" s="103" t="s">
        <v>16</v>
      </c>
      <c r="J100" s="104" t="s">
        <v>16</v>
      </c>
      <c r="K100" s="103" t="s">
        <v>16</v>
      </c>
      <c r="L100" s="105" t="s">
        <v>16</v>
      </c>
      <c r="M100" s="105" t="s">
        <v>16</v>
      </c>
      <c r="N100" s="104" t="s">
        <v>16</v>
      </c>
      <c r="O100" s="103" t="s">
        <v>16</v>
      </c>
      <c r="P100" s="104" t="s">
        <v>16</v>
      </c>
      <c r="Q100" s="106"/>
      <c r="R100" s="60"/>
    </row>
    <row r="101" spans="1:18" s="99" customFormat="1" ht="16.5" thickBot="1">
      <c r="A101" s="118" t="s">
        <v>368</v>
      </c>
      <c r="B101" s="119">
        <v>79</v>
      </c>
      <c r="C101" s="120" t="s">
        <v>81</v>
      </c>
      <c r="D101" s="58">
        <f t="shared" si="24"/>
        <v>0</v>
      </c>
      <c r="E101" s="59">
        <f t="shared" si="24"/>
        <v>0</v>
      </c>
      <c r="F101" s="102">
        <f t="shared" si="19"/>
        <v>0</v>
      </c>
      <c r="G101" s="103"/>
      <c r="H101" s="104"/>
      <c r="I101" s="103"/>
      <c r="J101" s="104"/>
      <c r="K101" s="103"/>
      <c r="L101" s="105"/>
      <c r="M101" s="105"/>
      <c r="N101" s="104"/>
      <c r="O101" s="103"/>
      <c r="P101" s="104"/>
      <c r="Q101" s="106"/>
      <c r="R101" s="60">
        <f t="shared" si="21"/>
        <v>0</v>
      </c>
    </row>
    <row r="102" spans="1:18" s="99" customFormat="1" ht="18.75" thickBot="1">
      <c r="A102" s="89">
        <v>15</v>
      </c>
      <c r="B102" s="89">
        <v>16</v>
      </c>
      <c r="C102" s="90" t="s">
        <v>207</v>
      </c>
      <c r="D102" s="91">
        <f>SUM(D103:D112)</f>
        <v>0</v>
      </c>
      <c r="E102" s="92">
        <f>SUM(E103:E112)</f>
        <v>0</v>
      </c>
      <c r="F102" s="93">
        <f t="shared" si="19"/>
        <v>0</v>
      </c>
      <c r="G102" s="94">
        <f>SUM(G103:G112)</f>
        <v>0</v>
      </c>
      <c r="H102" s="95">
        <f aca="true" t="shared" si="25" ref="H102:P102">SUM(H103:H112)</f>
        <v>0</v>
      </c>
      <c r="I102" s="94">
        <f t="shared" si="25"/>
        <v>0</v>
      </c>
      <c r="J102" s="95">
        <f t="shared" si="25"/>
        <v>0</v>
      </c>
      <c r="K102" s="94">
        <f t="shared" si="25"/>
        <v>0</v>
      </c>
      <c r="L102" s="96">
        <f t="shared" si="25"/>
        <v>0</v>
      </c>
      <c r="M102" s="96">
        <f t="shared" si="25"/>
        <v>0</v>
      </c>
      <c r="N102" s="95">
        <f t="shared" si="25"/>
        <v>0</v>
      </c>
      <c r="O102" s="94">
        <f t="shared" si="25"/>
        <v>0</v>
      </c>
      <c r="P102" s="97">
        <f t="shared" si="25"/>
        <v>0</v>
      </c>
      <c r="Q102" s="106"/>
      <c r="R102" s="60">
        <f t="shared" si="21"/>
        <v>0</v>
      </c>
    </row>
    <row r="103" spans="1:18" s="99" customFormat="1" ht="32.25">
      <c r="A103" s="100" t="s">
        <v>369</v>
      </c>
      <c r="B103" s="100">
        <v>80</v>
      </c>
      <c r="C103" s="117" t="s">
        <v>71</v>
      </c>
      <c r="D103" s="58">
        <f aca="true" t="shared" si="26" ref="D103:E112">G103+K103+M103+O103+I103</f>
        <v>0</v>
      </c>
      <c r="E103" s="59">
        <f t="shared" si="26"/>
        <v>0</v>
      </c>
      <c r="F103" s="102">
        <f t="shared" si="19"/>
        <v>0</v>
      </c>
      <c r="G103" s="103"/>
      <c r="H103" s="104"/>
      <c r="I103" s="103"/>
      <c r="J103" s="104"/>
      <c r="K103" s="103"/>
      <c r="L103" s="105"/>
      <c r="M103" s="105"/>
      <c r="N103" s="104"/>
      <c r="O103" s="103"/>
      <c r="P103" s="104"/>
      <c r="Q103" s="106"/>
      <c r="R103" s="60">
        <f t="shared" si="21"/>
        <v>0</v>
      </c>
    </row>
    <row r="104" spans="1:18" s="99" customFormat="1" ht="32.25">
      <c r="A104" s="107" t="s">
        <v>370</v>
      </c>
      <c r="B104" s="107">
        <v>81</v>
      </c>
      <c r="C104" s="108" t="s">
        <v>72</v>
      </c>
      <c r="D104" s="58">
        <f t="shared" si="26"/>
        <v>0</v>
      </c>
      <c r="E104" s="59">
        <f t="shared" si="26"/>
        <v>0</v>
      </c>
      <c r="F104" s="102">
        <f t="shared" si="19"/>
        <v>0</v>
      </c>
      <c r="G104" s="103"/>
      <c r="H104" s="104"/>
      <c r="I104" s="103"/>
      <c r="J104" s="104"/>
      <c r="K104" s="103"/>
      <c r="L104" s="105"/>
      <c r="M104" s="105"/>
      <c r="N104" s="104"/>
      <c r="O104" s="103"/>
      <c r="P104" s="104"/>
      <c r="Q104" s="106"/>
      <c r="R104" s="60">
        <f t="shared" si="21"/>
        <v>0</v>
      </c>
    </row>
    <row r="105" spans="1:18" s="99" customFormat="1" ht="15.75">
      <c r="A105" s="107" t="s">
        <v>371</v>
      </c>
      <c r="B105" s="107">
        <v>82</v>
      </c>
      <c r="C105" s="108" t="s">
        <v>73</v>
      </c>
      <c r="D105" s="58">
        <f t="shared" si="26"/>
        <v>0</v>
      </c>
      <c r="E105" s="59">
        <f t="shared" si="26"/>
        <v>0</v>
      </c>
      <c r="F105" s="102">
        <f t="shared" si="19"/>
        <v>0</v>
      </c>
      <c r="G105" s="103"/>
      <c r="H105" s="104"/>
      <c r="I105" s="103"/>
      <c r="J105" s="104"/>
      <c r="K105" s="103"/>
      <c r="L105" s="105"/>
      <c r="M105" s="105"/>
      <c r="N105" s="104"/>
      <c r="O105" s="103"/>
      <c r="P105" s="104"/>
      <c r="Q105" s="106"/>
      <c r="R105" s="60">
        <f t="shared" si="21"/>
        <v>0</v>
      </c>
    </row>
    <row r="106" spans="1:18" s="99" customFormat="1" ht="15.75">
      <c r="A106" s="107" t="s">
        <v>372</v>
      </c>
      <c r="B106" s="107">
        <v>83</v>
      </c>
      <c r="C106" s="130" t="s">
        <v>210</v>
      </c>
      <c r="D106" s="58">
        <f t="shared" si="26"/>
        <v>0</v>
      </c>
      <c r="E106" s="59">
        <f t="shared" si="26"/>
        <v>0</v>
      </c>
      <c r="F106" s="102">
        <f t="shared" si="19"/>
        <v>0</v>
      </c>
      <c r="G106" s="103"/>
      <c r="H106" s="104"/>
      <c r="I106" s="103"/>
      <c r="J106" s="104"/>
      <c r="K106" s="103"/>
      <c r="L106" s="105"/>
      <c r="M106" s="105"/>
      <c r="N106" s="104"/>
      <c r="O106" s="103"/>
      <c r="P106" s="104"/>
      <c r="Q106" s="106"/>
      <c r="R106" s="60">
        <f t="shared" si="21"/>
        <v>0</v>
      </c>
    </row>
    <row r="107" spans="1:18" s="99" customFormat="1" ht="32.25">
      <c r="A107" s="118" t="s">
        <v>373</v>
      </c>
      <c r="B107" s="118">
        <v>84</v>
      </c>
      <c r="C107" s="108" t="s">
        <v>374</v>
      </c>
      <c r="D107" s="58"/>
      <c r="E107" s="59"/>
      <c r="F107" s="102">
        <f t="shared" si="19"/>
        <v>0</v>
      </c>
      <c r="G107" s="103" t="s">
        <v>16</v>
      </c>
      <c r="H107" s="104" t="s">
        <v>16</v>
      </c>
      <c r="I107" s="103" t="s">
        <v>16</v>
      </c>
      <c r="J107" s="104" t="s">
        <v>16</v>
      </c>
      <c r="K107" s="103" t="s">
        <v>16</v>
      </c>
      <c r="L107" s="105" t="s">
        <v>16</v>
      </c>
      <c r="M107" s="105" t="s">
        <v>16</v>
      </c>
      <c r="N107" s="104" t="s">
        <v>16</v>
      </c>
      <c r="O107" s="103" t="s">
        <v>16</v>
      </c>
      <c r="P107" s="104" t="s">
        <v>16</v>
      </c>
      <c r="Q107" s="106"/>
      <c r="R107" s="60"/>
    </row>
    <row r="108" spans="1:18" s="99" customFormat="1" ht="32.25">
      <c r="A108" s="118" t="s">
        <v>375</v>
      </c>
      <c r="B108" s="118">
        <v>85</v>
      </c>
      <c r="C108" s="108" t="s">
        <v>376</v>
      </c>
      <c r="D108" s="58"/>
      <c r="E108" s="59"/>
      <c r="F108" s="102">
        <f t="shared" si="19"/>
        <v>0</v>
      </c>
      <c r="G108" s="103" t="s">
        <v>16</v>
      </c>
      <c r="H108" s="104" t="s">
        <v>16</v>
      </c>
      <c r="I108" s="103" t="s">
        <v>16</v>
      </c>
      <c r="J108" s="104" t="s">
        <v>16</v>
      </c>
      <c r="K108" s="103" t="s">
        <v>16</v>
      </c>
      <c r="L108" s="105" t="s">
        <v>16</v>
      </c>
      <c r="M108" s="105" t="s">
        <v>16</v>
      </c>
      <c r="N108" s="104" t="s">
        <v>16</v>
      </c>
      <c r="O108" s="103" t="s">
        <v>16</v>
      </c>
      <c r="P108" s="104" t="s">
        <v>16</v>
      </c>
      <c r="Q108" s="106"/>
      <c r="R108" s="60"/>
    </row>
    <row r="109" spans="1:18" s="99" customFormat="1" ht="32.25">
      <c r="A109" s="118" t="s">
        <v>377</v>
      </c>
      <c r="B109" s="118">
        <v>86</v>
      </c>
      <c r="C109" s="108" t="s">
        <v>378</v>
      </c>
      <c r="D109" s="58"/>
      <c r="E109" s="59"/>
      <c r="F109" s="102">
        <f t="shared" si="19"/>
        <v>0</v>
      </c>
      <c r="G109" s="103" t="s">
        <v>16</v>
      </c>
      <c r="H109" s="104" t="s">
        <v>16</v>
      </c>
      <c r="I109" s="103" t="s">
        <v>16</v>
      </c>
      <c r="J109" s="104" t="s">
        <v>16</v>
      </c>
      <c r="K109" s="103" t="s">
        <v>16</v>
      </c>
      <c r="L109" s="105" t="s">
        <v>16</v>
      </c>
      <c r="M109" s="105" t="s">
        <v>16</v>
      </c>
      <c r="N109" s="104" t="s">
        <v>16</v>
      </c>
      <c r="O109" s="103" t="s">
        <v>16</v>
      </c>
      <c r="P109" s="104" t="s">
        <v>16</v>
      </c>
      <c r="Q109" s="106"/>
      <c r="R109" s="60"/>
    </row>
    <row r="110" spans="1:18" s="99" customFormat="1" ht="32.25">
      <c r="A110" s="118" t="s">
        <v>379</v>
      </c>
      <c r="B110" s="118">
        <v>87</v>
      </c>
      <c r="C110" s="108" t="s">
        <v>380</v>
      </c>
      <c r="D110" s="58"/>
      <c r="E110" s="59"/>
      <c r="F110" s="102">
        <f t="shared" si="19"/>
        <v>0</v>
      </c>
      <c r="G110" s="103" t="s">
        <v>16</v>
      </c>
      <c r="H110" s="104" t="s">
        <v>16</v>
      </c>
      <c r="I110" s="103" t="s">
        <v>16</v>
      </c>
      <c r="J110" s="104" t="s">
        <v>16</v>
      </c>
      <c r="K110" s="103" t="s">
        <v>16</v>
      </c>
      <c r="L110" s="105" t="s">
        <v>16</v>
      </c>
      <c r="M110" s="105" t="s">
        <v>16</v>
      </c>
      <c r="N110" s="104" t="s">
        <v>16</v>
      </c>
      <c r="O110" s="103" t="s">
        <v>16</v>
      </c>
      <c r="P110" s="104" t="s">
        <v>16</v>
      </c>
      <c r="Q110" s="106"/>
      <c r="R110" s="60"/>
    </row>
    <row r="111" spans="1:18" s="99" customFormat="1" ht="32.25">
      <c r="A111" s="118" t="s">
        <v>381</v>
      </c>
      <c r="B111" s="118">
        <v>88</v>
      </c>
      <c r="C111" s="108" t="s">
        <v>382</v>
      </c>
      <c r="D111" s="58"/>
      <c r="E111" s="59"/>
      <c r="F111" s="102">
        <f t="shared" si="19"/>
        <v>0</v>
      </c>
      <c r="G111" s="103" t="s">
        <v>16</v>
      </c>
      <c r="H111" s="104" t="s">
        <v>16</v>
      </c>
      <c r="I111" s="103" t="s">
        <v>16</v>
      </c>
      <c r="J111" s="104" t="s">
        <v>16</v>
      </c>
      <c r="K111" s="103" t="s">
        <v>16</v>
      </c>
      <c r="L111" s="105" t="s">
        <v>16</v>
      </c>
      <c r="M111" s="105" t="s">
        <v>16</v>
      </c>
      <c r="N111" s="104" t="s">
        <v>16</v>
      </c>
      <c r="O111" s="103" t="s">
        <v>16</v>
      </c>
      <c r="P111" s="104" t="s">
        <v>16</v>
      </c>
      <c r="Q111" s="106"/>
      <c r="R111" s="60"/>
    </row>
    <row r="112" spans="1:18" s="99" customFormat="1" ht="33" thickBot="1">
      <c r="A112" s="115" t="s">
        <v>383</v>
      </c>
      <c r="B112" s="115">
        <v>89</v>
      </c>
      <c r="C112" s="120" t="s">
        <v>74</v>
      </c>
      <c r="D112" s="58">
        <f t="shared" si="26"/>
        <v>0</v>
      </c>
      <c r="E112" s="59">
        <f t="shared" si="26"/>
        <v>0</v>
      </c>
      <c r="F112" s="102">
        <f t="shared" si="19"/>
        <v>0</v>
      </c>
      <c r="G112" s="103"/>
      <c r="H112" s="104"/>
      <c r="I112" s="103"/>
      <c r="J112" s="104"/>
      <c r="K112" s="103"/>
      <c r="L112" s="105"/>
      <c r="M112" s="105"/>
      <c r="N112" s="104"/>
      <c r="O112" s="103"/>
      <c r="P112" s="104"/>
      <c r="Q112" s="106"/>
      <c r="R112" s="60">
        <f t="shared" si="21"/>
        <v>0</v>
      </c>
    </row>
    <row r="113" spans="1:18" s="99" customFormat="1" ht="18.75" thickBot="1">
      <c r="A113" s="89" t="s">
        <v>101</v>
      </c>
      <c r="B113" s="89">
        <v>17</v>
      </c>
      <c r="C113" s="90" t="s">
        <v>165</v>
      </c>
      <c r="D113" s="91">
        <f>SUM(D114:D120)</f>
        <v>0</v>
      </c>
      <c r="E113" s="92">
        <f>SUM(E114:E120)</f>
        <v>0</v>
      </c>
      <c r="F113" s="93">
        <f t="shared" si="19"/>
        <v>0</v>
      </c>
      <c r="G113" s="94">
        <f>SUM(G114:G120)</f>
        <v>0</v>
      </c>
      <c r="H113" s="95">
        <f aca="true" t="shared" si="27" ref="H113:P113">SUM(H114:H120)</f>
        <v>0</v>
      </c>
      <c r="I113" s="94">
        <f t="shared" si="27"/>
        <v>0</v>
      </c>
      <c r="J113" s="95">
        <f t="shared" si="27"/>
        <v>0</v>
      </c>
      <c r="K113" s="94">
        <f t="shared" si="27"/>
        <v>0</v>
      </c>
      <c r="L113" s="96">
        <f t="shared" si="27"/>
        <v>0</v>
      </c>
      <c r="M113" s="96">
        <f t="shared" si="27"/>
        <v>0</v>
      </c>
      <c r="N113" s="95">
        <f t="shared" si="27"/>
        <v>0</v>
      </c>
      <c r="O113" s="94">
        <f t="shared" si="27"/>
        <v>0</v>
      </c>
      <c r="P113" s="97">
        <f t="shared" si="27"/>
        <v>0</v>
      </c>
      <c r="Q113" s="106"/>
      <c r="R113" s="60">
        <f t="shared" si="21"/>
        <v>0</v>
      </c>
    </row>
    <row r="114" spans="1:18" s="99" customFormat="1" ht="32.25">
      <c r="A114" s="100" t="s">
        <v>384</v>
      </c>
      <c r="B114" s="100">
        <v>90</v>
      </c>
      <c r="C114" s="117" t="s">
        <v>167</v>
      </c>
      <c r="D114" s="58"/>
      <c r="E114" s="59"/>
      <c r="F114" s="102">
        <f t="shared" si="19"/>
        <v>0</v>
      </c>
      <c r="G114" s="103" t="s">
        <v>16</v>
      </c>
      <c r="H114" s="104" t="s">
        <v>16</v>
      </c>
      <c r="I114" s="103" t="s">
        <v>16</v>
      </c>
      <c r="J114" s="104" t="s">
        <v>16</v>
      </c>
      <c r="K114" s="103" t="s">
        <v>16</v>
      </c>
      <c r="L114" s="105" t="s">
        <v>16</v>
      </c>
      <c r="M114" s="105" t="s">
        <v>16</v>
      </c>
      <c r="N114" s="104" t="s">
        <v>16</v>
      </c>
      <c r="O114" s="103" t="s">
        <v>16</v>
      </c>
      <c r="P114" s="104" t="s">
        <v>16</v>
      </c>
      <c r="Q114" s="106"/>
      <c r="R114" s="60"/>
    </row>
    <row r="115" spans="1:18" s="99" customFormat="1" ht="32.25">
      <c r="A115" s="107" t="s">
        <v>385</v>
      </c>
      <c r="B115" s="107">
        <v>91</v>
      </c>
      <c r="C115" s="108" t="s">
        <v>168</v>
      </c>
      <c r="D115" s="58"/>
      <c r="E115" s="59"/>
      <c r="F115" s="102">
        <f t="shared" si="19"/>
        <v>0</v>
      </c>
      <c r="G115" s="103" t="s">
        <v>16</v>
      </c>
      <c r="H115" s="104" t="s">
        <v>16</v>
      </c>
      <c r="I115" s="103" t="s">
        <v>16</v>
      </c>
      <c r="J115" s="104" t="s">
        <v>16</v>
      </c>
      <c r="K115" s="103" t="s">
        <v>16</v>
      </c>
      <c r="L115" s="105" t="s">
        <v>16</v>
      </c>
      <c r="M115" s="105" t="s">
        <v>16</v>
      </c>
      <c r="N115" s="104" t="s">
        <v>16</v>
      </c>
      <c r="O115" s="103" t="s">
        <v>16</v>
      </c>
      <c r="P115" s="104" t="s">
        <v>16</v>
      </c>
      <c r="Q115" s="106"/>
      <c r="R115" s="60"/>
    </row>
    <row r="116" spans="1:18" s="99" customFormat="1" ht="65.25">
      <c r="A116" s="107" t="s">
        <v>386</v>
      </c>
      <c r="B116" s="107">
        <v>92</v>
      </c>
      <c r="C116" s="108" t="s">
        <v>220</v>
      </c>
      <c r="D116" s="58"/>
      <c r="E116" s="59"/>
      <c r="F116" s="102">
        <f t="shared" si="19"/>
        <v>0</v>
      </c>
      <c r="G116" s="103" t="s">
        <v>16</v>
      </c>
      <c r="H116" s="104" t="s">
        <v>16</v>
      </c>
      <c r="I116" s="103" t="s">
        <v>16</v>
      </c>
      <c r="J116" s="104" t="s">
        <v>16</v>
      </c>
      <c r="K116" s="103" t="s">
        <v>16</v>
      </c>
      <c r="L116" s="105" t="s">
        <v>16</v>
      </c>
      <c r="M116" s="105" t="s">
        <v>16</v>
      </c>
      <c r="N116" s="104" t="s">
        <v>16</v>
      </c>
      <c r="O116" s="103" t="s">
        <v>16</v>
      </c>
      <c r="P116" s="104" t="s">
        <v>16</v>
      </c>
      <c r="Q116" s="106"/>
      <c r="R116" s="60"/>
    </row>
    <row r="117" spans="1:18" s="99" customFormat="1" ht="32.25">
      <c r="A117" s="107" t="s">
        <v>387</v>
      </c>
      <c r="B117" s="107">
        <v>93</v>
      </c>
      <c r="C117" s="108" t="s">
        <v>166</v>
      </c>
      <c r="D117" s="58"/>
      <c r="E117" s="59"/>
      <c r="F117" s="102">
        <f t="shared" si="19"/>
        <v>0</v>
      </c>
      <c r="G117" s="103" t="s">
        <v>16</v>
      </c>
      <c r="H117" s="104" t="s">
        <v>16</v>
      </c>
      <c r="I117" s="103" t="s">
        <v>16</v>
      </c>
      <c r="J117" s="104" t="s">
        <v>16</v>
      </c>
      <c r="K117" s="103" t="s">
        <v>16</v>
      </c>
      <c r="L117" s="105" t="s">
        <v>16</v>
      </c>
      <c r="M117" s="105" t="s">
        <v>16</v>
      </c>
      <c r="N117" s="104" t="s">
        <v>16</v>
      </c>
      <c r="O117" s="103" t="s">
        <v>16</v>
      </c>
      <c r="P117" s="104" t="s">
        <v>16</v>
      </c>
      <c r="Q117" s="98"/>
      <c r="R117" s="60"/>
    </row>
    <row r="118" spans="1:18" s="99" customFormat="1" ht="32.25">
      <c r="A118" s="107" t="s">
        <v>388</v>
      </c>
      <c r="B118" s="107">
        <v>94</v>
      </c>
      <c r="C118" s="108" t="s">
        <v>389</v>
      </c>
      <c r="D118" s="58">
        <f aca="true" t="shared" si="28" ref="D118:E120">G118+K118+M118+O118+I118</f>
        <v>0</v>
      </c>
      <c r="E118" s="59">
        <f t="shared" si="28"/>
        <v>0</v>
      </c>
      <c r="F118" s="102">
        <f t="shared" si="19"/>
        <v>0</v>
      </c>
      <c r="G118" s="103"/>
      <c r="H118" s="104"/>
      <c r="I118" s="103"/>
      <c r="J118" s="104"/>
      <c r="K118" s="103"/>
      <c r="L118" s="105"/>
      <c r="M118" s="105"/>
      <c r="N118" s="104"/>
      <c r="O118" s="103"/>
      <c r="P118" s="104"/>
      <c r="Q118" s="106"/>
      <c r="R118" s="60">
        <f t="shared" si="21"/>
        <v>0</v>
      </c>
    </row>
    <row r="119" spans="1:18" s="99" customFormat="1" ht="32.25">
      <c r="A119" s="107" t="s">
        <v>390</v>
      </c>
      <c r="B119" s="107">
        <v>95</v>
      </c>
      <c r="C119" s="108" t="s">
        <v>391</v>
      </c>
      <c r="D119" s="58">
        <f t="shared" si="28"/>
        <v>0</v>
      </c>
      <c r="E119" s="59">
        <f t="shared" si="28"/>
        <v>0</v>
      </c>
      <c r="F119" s="102">
        <f t="shared" si="19"/>
        <v>0</v>
      </c>
      <c r="G119" s="103"/>
      <c r="H119" s="104"/>
      <c r="I119" s="103"/>
      <c r="J119" s="104"/>
      <c r="K119" s="103"/>
      <c r="L119" s="105"/>
      <c r="M119" s="105"/>
      <c r="N119" s="104"/>
      <c r="O119" s="103"/>
      <c r="P119" s="104"/>
      <c r="Q119" s="106"/>
      <c r="R119" s="60">
        <f t="shared" si="21"/>
        <v>0</v>
      </c>
    </row>
    <row r="120" spans="1:18" s="99" customFormat="1" ht="33" thickBot="1">
      <c r="A120" s="115" t="s">
        <v>392</v>
      </c>
      <c r="B120" s="115">
        <v>96</v>
      </c>
      <c r="C120" s="120" t="s">
        <v>393</v>
      </c>
      <c r="D120" s="58">
        <f t="shared" si="28"/>
        <v>0</v>
      </c>
      <c r="E120" s="59">
        <f t="shared" si="28"/>
        <v>0</v>
      </c>
      <c r="F120" s="102">
        <f t="shared" si="19"/>
        <v>0</v>
      </c>
      <c r="G120" s="103"/>
      <c r="H120" s="104"/>
      <c r="I120" s="103"/>
      <c r="J120" s="104"/>
      <c r="K120" s="103"/>
      <c r="L120" s="105"/>
      <c r="M120" s="105"/>
      <c r="N120" s="104"/>
      <c r="O120" s="103"/>
      <c r="P120" s="104"/>
      <c r="Q120" s="106"/>
      <c r="R120" s="60">
        <f t="shared" si="21"/>
        <v>0</v>
      </c>
    </row>
    <row r="121" spans="1:18" s="99" customFormat="1" ht="18.75" thickBot="1">
      <c r="A121" s="89" t="s">
        <v>105</v>
      </c>
      <c r="B121" s="89">
        <v>18</v>
      </c>
      <c r="C121" s="90" t="s">
        <v>84</v>
      </c>
      <c r="D121" s="91">
        <f>SUM(D122:D126)</f>
        <v>0</v>
      </c>
      <c r="E121" s="92">
        <f>SUM(E122:E126)</f>
        <v>0</v>
      </c>
      <c r="F121" s="93">
        <f t="shared" si="19"/>
        <v>0</v>
      </c>
      <c r="G121" s="94">
        <f>SUM(G122:G126)</f>
        <v>0</v>
      </c>
      <c r="H121" s="95">
        <f aca="true" t="shared" si="29" ref="H121:P121">SUM(H122:H126)</f>
        <v>0</v>
      </c>
      <c r="I121" s="94">
        <f t="shared" si="29"/>
        <v>0</v>
      </c>
      <c r="J121" s="95">
        <f t="shared" si="29"/>
        <v>0</v>
      </c>
      <c r="K121" s="94">
        <f t="shared" si="29"/>
        <v>0</v>
      </c>
      <c r="L121" s="96">
        <f t="shared" si="29"/>
        <v>0</v>
      </c>
      <c r="M121" s="96">
        <f t="shared" si="29"/>
        <v>0</v>
      </c>
      <c r="N121" s="95">
        <f t="shared" si="29"/>
        <v>0</v>
      </c>
      <c r="O121" s="94">
        <f t="shared" si="29"/>
        <v>0</v>
      </c>
      <c r="P121" s="97">
        <f t="shared" si="29"/>
        <v>0</v>
      </c>
      <c r="Q121" s="106"/>
      <c r="R121" s="60">
        <f t="shared" si="21"/>
        <v>0</v>
      </c>
    </row>
    <row r="122" spans="1:18" s="99" customFormat="1" ht="15.75">
      <c r="A122" s="116" t="s">
        <v>394</v>
      </c>
      <c r="B122" s="116">
        <v>97</v>
      </c>
      <c r="C122" s="117" t="s">
        <v>395</v>
      </c>
      <c r="D122" s="58">
        <f aca="true" t="shared" si="30" ref="D122:E126">G122+K122+M122+O122+I122</f>
        <v>0</v>
      </c>
      <c r="E122" s="59">
        <f t="shared" si="30"/>
        <v>0</v>
      </c>
      <c r="F122" s="102">
        <f t="shared" si="19"/>
        <v>0</v>
      </c>
      <c r="G122" s="103"/>
      <c r="H122" s="104"/>
      <c r="I122" s="103"/>
      <c r="J122" s="104"/>
      <c r="K122" s="103"/>
      <c r="L122" s="105"/>
      <c r="M122" s="105"/>
      <c r="N122" s="104"/>
      <c r="O122" s="103"/>
      <c r="P122" s="104"/>
      <c r="Q122" s="106"/>
      <c r="R122" s="60">
        <f t="shared" si="21"/>
        <v>0</v>
      </c>
    </row>
    <row r="123" spans="1:18" s="99" customFormat="1" ht="15.75">
      <c r="A123" s="118" t="s">
        <v>396</v>
      </c>
      <c r="B123" s="118">
        <v>98</v>
      </c>
      <c r="C123" s="108" t="s">
        <v>397</v>
      </c>
      <c r="D123" s="58"/>
      <c r="E123" s="59"/>
      <c r="F123" s="110">
        <f t="shared" si="19"/>
        <v>0</v>
      </c>
      <c r="G123" s="103" t="s">
        <v>16</v>
      </c>
      <c r="H123" s="104" t="s">
        <v>16</v>
      </c>
      <c r="I123" s="103" t="s">
        <v>16</v>
      </c>
      <c r="J123" s="104" t="s">
        <v>16</v>
      </c>
      <c r="K123" s="103" t="s">
        <v>16</v>
      </c>
      <c r="L123" s="105" t="s">
        <v>16</v>
      </c>
      <c r="M123" s="105" t="s">
        <v>16</v>
      </c>
      <c r="N123" s="104" t="s">
        <v>16</v>
      </c>
      <c r="O123" s="103" t="s">
        <v>16</v>
      </c>
      <c r="P123" s="104" t="s">
        <v>16</v>
      </c>
      <c r="Q123" s="106"/>
      <c r="R123" s="60"/>
    </row>
    <row r="124" spans="1:18" s="99" customFormat="1" ht="15.75">
      <c r="A124" s="107" t="s">
        <v>398</v>
      </c>
      <c r="B124" s="107">
        <v>99</v>
      </c>
      <c r="C124" s="108" t="s">
        <v>636</v>
      </c>
      <c r="D124" s="58">
        <f t="shared" si="30"/>
        <v>0</v>
      </c>
      <c r="E124" s="59">
        <f t="shared" si="30"/>
        <v>0</v>
      </c>
      <c r="F124" s="102">
        <f t="shared" si="19"/>
        <v>0</v>
      </c>
      <c r="G124" s="103"/>
      <c r="H124" s="104"/>
      <c r="I124" s="103"/>
      <c r="J124" s="104"/>
      <c r="K124" s="103"/>
      <c r="L124" s="105"/>
      <c r="M124" s="105"/>
      <c r="N124" s="104"/>
      <c r="O124" s="103"/>
      <c r="P124" s="104"/>
      <c r="Q124" s="106"/>
      <c r="R124" s="60">
        <f t="shared" si="21"/>
        <v>0</v>
      </c>
    </row>
    <row r="125" spans="1:18" s="99" customFormat="1" ht="15.75">
      <c r="A125" s="107" t="s">
        <v>399</v>
      </c>
      <c r="B125" s="107">
        <v>100</v>
      </c>
      <c r="C125" s="108" t="s">
        <v>637</v>
      </c>
      <c r="D125" s="58">
        <f t="shared" si="30"/>
        <v>0</v>
      </c>
      <c r="E125" s="59">
        <f t="shared" si="30"/>
        <v>0</v>
      </c>
      <c r="F125" s="102">
        <f t="shared" si="19"/>
        <v>0</v>
      </c>
      <c r="G125" s="103"/>
      <c r="H125" s="104"/>
      <c r="I125" s="103"/>
      <c r="J125" s="104"/>
      <c r="K125" s="103"/>
      <c r="L125" s="105"/>
      <c r="M125" s="105"/>
      <c r="N125" s="104"/>
      <c r="O125" s="103"/>
      <c r="P125" s="104"/>
      <c r="Q125" s="106"/>
      <c r="R125" s="60">
        <f t="shared" si="21"/>
        <v>0</v>
      </c>
    </row>
    <row r="126" spans="1:18" s="99" customFormat="1" ht="16.5" thickBot="1">
      <c r="A126" s="119" t="s">
        <v>400</v>
      </c>
      <c r="B126" s="119">
        <v>101</v>
      </c>
      <c r="C126" s="120" t="s">
        <v>85</v>
      </c>
      <c r="D126" s="58">
        <f t="shared" si="30"/>
        <v>0</v>
      </c>
      <c r="E126" s="59">
        <f t="shared" si="30"/>
        <v>0</v>
      </c>
      <c r="F126" s="102">
        <f t="shared" si="19"/>
        <v>0</v>
      </c>
      <c r="G126" s="103"/>
      <c r="H126" s="104"/>
      <c r="I126" s="103"/>
      <c r="J126" s="104"/>
      <c r="K126" s="103"/>
      <c r="L126" s="105"/>
      <c r="M126" s="105"/>
      <c r="N126" s="104"/>
      <c r="O126" s="103"/>
      <c r="P126" s="104"/>
      <c r="Q126" s="106"/>
      <c r="R126" s="60">
        <f t="shared" si="21"/>
        <v>0</v>
      </c>
    </row>
    <row r="127" spans="1:18" s="99" customFormat="1" ht="18.75" thickBot="1">
      <c r="A127" s="89">
        <v>18</v>
      </c>
      <c r="B127" s="89">
        <v>19</v>
      </c>
      <c r="C127" s="90" t="s">
        <v>223</v>
      </c>
      <c r="D127" s="91">
        <f>SUM(D128:D155)</f>
        <v>0</v>
      </c>
      <c r="E127" s="92">
        <f>SUM(E128:E155)</f>
        <v>0</v>
      </c>
      <c r="F127" s="93">
        <f t="shared" si="19"/>
        <v>0</v>
      </c>
      <c r="G127" s="94">
        <f>SUM(G128:G155)</f>
        <v>0</v>
      </c>
      <c r="H127" s="95">
        <f aca="true" t="shared" si="31" ref="H127:P127">SUM(H128:H155)</f>
        <v>0</v>
      </c>
      <c r="I127" s="94">
        <f t="shared" si="31"/>
        <v>0</v>
      </c>
      <c r="J127" s="95">
        <f t="shared" si="31"/>
        <v>0</v>
      </c>
      <c r="K127" s="94">
        <f t="shared" si="31"/>
        <v>0</v>
      </c>
      <c r="L127" s="96">
        <f t="shared" si="31"/>
        <v>0</v>
      </c>
      <c r="M127" s="96">
        <f t="shared" si="31"/>
        <v>0</v>
      </c>
      <c r="N127" s="95">
        <f t="shared" si="31"/>
        <v>0</v>
      </c>
      <c r="O127" s="94">
        <f t="shared" si="31"/>
        <v>0</v>
      </c>
      <c r="P127" s="97">
        <f t="shared" si="31"/>
        <v>0</v>
      </c>
      <c r="Q127" s="106"/>
      <c r="R127" s="60">
        <f t="shared" si="21"/>
        <v>0</v>
      </c>
    </row>
    <row r="128" spans="1:18" s="99" customFormat="1" ht="48.75">
      <c r="A128" s="116" t="s">
        <v>401</v>
      </c>
      <c r="B128" s="116">
        <v>102</v>
      </c>
      <c r="C128" s="117" t="s">
        <v>402</v>
      </c>
      <c r="D128" s="58">
        <f>G128+K128+M128+O128+I128</f>
        <v>0</v>
      </c>
      <c r="E128" s="59">
        <f>H128+L128+N128+P128+J128</f>
        <v>0</v>
      </c>
      <c r="F128" s="102">
        <f t="shared" si="19"/>
        <v>0</v>
      </c>
      <c r="G128" s="103"/>
      <c r="H128" s="104"/>
      <c r="I128" s="103"/>
      <c r="J128" s="104"/>
      <c r="K128" s="103"/>
      <c r="L128" s="105"/>
      <c r="M128" s="105"/>
      <c r="N128" s="104"/>
      <c r="O128" s="103"/>
      <c r="P128" s="104"/>
      <c r="Q128" s="106"/>
      <c r="R128" s="60">
        <f t="shared" si="21"/>
        <v>0</v>
      </c>
    </row>
    <row r="129" spans="1:18" s="99" customFormat="1" ht="56.25" customHeight="1">
      <c r="A129" s="118" t="s">
        <v>403</v>
      </c>
      <c r="B129" s="118">
        <v>103</v>
      </c>
      <c r="C129" s="108" t="s">
        <v>404</v>
      </c>
      <c r="D129" s="58"/>
      <c r="E129" s="59"/>
      <c r="F129" s="102">
        <f t="shared" si="19"/>
        <v>0</v>
      </c>
      <c r="G129" s="103" t="s">
        <v>16</v>
      </c>
      <c r="H129" s="104" t="s">
        <v>16</v>
      </c>
      <c r="I129" s="103" t="s">
        <v>16</v>
      </c>
      <c r="J129" s="104" t="s">
        <v>16</v>
      </c>
      <c r="K129" s="103" t="s">
        <v>16</v>
      </c>
      <c r="L129" s="105" t="s">
        <v>16</v>
      </c>
      <c r="M129" s="105" t="s">
        <v>16</v>
      </c>
      <c r="N129" s="104" t="s">
        <v>16</v>
      </c>
      <c r="O129" s="103" t="s">
        <v>16</v>
      </c>
      <c r="P129" s="104" t="s">
        <v>16</v>
      </c>
      <c r="Q129" s="98"/>
      <c r="R129" s="60"/>
    </row>
    <row r="130" spans="1:18" s="99" customFormat="1" ht="51.75" customHeight="1">
      <c r="A130" s="118" t="s">
        <v>405</v>
      </c>
      <c r="B130" s="118">
        <v>104</v>
      </c>
      <c r="C130" s="108" t="s">
        <v>406</v>
      </c>
      <c r="D130" s="58">
        <f>G130+K130+M130+O130+I130</f>
        <v>0</v>
      </c>
      <c r="E130" s="59">
        <f>H130+L130+N130+P130+J130</f>
        <v>0</v>
      </c>
      <c r="F130" s="102">
        <f t="shared" si="19"/>
        <v>0</v>
      </c>
      <c r="G130" s="103"/>
      <c r="H130" s="104"/>
      <c r="I130" s="103"/>
      <c r="J130" s="104"/>
      <c r="K130" s="103"/>
      <c r="L130" s="105"/>
      <c r="M130" s="105"/>
      <c r="N130" s="104"/>
      <c r="O130" s="103"/>
      <c r="P130" s="104"/>
      <c r="Q130" s="106"/>
      <c r="R130" s="60">
        <f t="shared" si="21"/>
        <v>0</v>
      </c>
    </row>
    <row r="131" spans="1:18" s="99" customFormat="1" ht="51" customHeight="1">
      <c r="A131" s="118" t="s">
        <v>407</v>
      </c>
      <c r="B131" s="118">
        <v>105</v>
      </c>
      <c r="C131" s="108" t="s">
        <v>408</v>
      </c>
      <c r="D131" s="58"/>
      <c r="E131" s="59"/>
      <c r="F131" s="102">
        <f t="shared" si="19"/>
        <v>0</v>
      </c>
      <c r="G131" s="103" t="s">
        <v>16</v>
      </c>
      <c r="H131" s="104" t="s">
        <v>16</v>
      </c>
      <c r="I131" s="103" t="s">
        <v>16</v>
      </c>
      <c r="J131" s="104" t="s">
        <v>16</v>
      </c>
      <c r="K131" s="103" t="s">
        <v>16</v>
      </c>
      <c r="L131" s="105" t="s">
        <v>16</v>
      </c>
      <c r="M131" s="105" t="s">
        <v>16</v>
      </c>
      <c r="N131" s="104" t="s">
        <v>16</v>
      </c>
      <c r="O131" s="103" t="s">
        <v>16</v>
      </c>
      <c r="P131" s="104" t="s">
        <v>16</v>
      </c>
      <c r="Q131" s="106"/>
      <c r="R131" s="60"/>
    </row>
    <row r="132" spans="1:18" s="99" customFormat="1" ht="51.75" customHeight="1">
      <c r="A132" s="118" t="s">
        <v>409</v>
      </c>
      <c r="B132" s="118">
        <v>106</v>
      </c>
      <c r="C132" s="108" t="s">
        <v>410</v>
      </c>
      <c r="D132" s="58"/>
      <c r="E132" s="59"/>
      <c r="F132" s="102">
        <f t="shared" si="19"/>
        <v>0</v>
      </c>
      <c r="G132" s="103" t="s">
        <v>16</v>
      </c>
      <c r="H132" s="104" t="s">
        <v>16</v>
      </c>
      <c r="I132" s="103" t="s">
        <v>16</v>
      </c>
      <c r="J132" s="104" t="s">
        <v>16</v>
      </c>
      <c r="K132" s="103" t="s">
        <v>16</v>
      </c>
      <c r="L132" s="105" t="s">
        <v>16</v>
      </c>
      <c r="M132" s="105" t="s">
        <v>16</v>
      </c>
      <c r="N132" s="104" t="s">
        <v>16</v>
      </c>
      <c r="O132" s="103" t="s">
        <v>16</v>
      </c>
      <c r="P132" s="104" t="s">
        <v>16</v>
      </c>
      <c r="Q132" s="106"/>
      <c r="R132" s="60"/>
    </row>
    <row r="133" spans="1:18" s="99" customFormat="1" ht="47.25" customHeight="1">
      <c r="A133" s="118" t="s">
        <v>411</v>
      </c>
      <c r="B133" s="118">
        <v>107</v>
      </c>
      <c r="C133" s="108" t="s">
        <v>412</v>
      </c>
      <c r="D133" s="58">
        <f aca="true" t="shared" si="32" ref="D133:E140">G133+K133+M133+O133+I133</f>
        <v>0</v>
      </c>
      <c r="E133" s="59">
        <f t="shared" si="32"/>
        <v>0</v>
      </c>
      <c r="F133" s="102">
        <f t="shared" si="19"/>
        <v>0</v>
      </c>
      <c r="G133" s="103"/>
      <c r="H133" s="104"/>
      <c r="I133" s="103"/>
      <c r="J133" s="104"/>
      <c r="K133" s="103"/>
      <c r="L133" s="105"/>
      <c r="M133" s="105"/>
      <c r="N133" s="104"/>
      <c r="O133" s="103"/>
      <c r="P133" s="104"/>
      <c r="Q133" s="106"/>
      <c r="R133" s="60">
        <f t="shared" si="21"/>
        <v>0</v>
      </c>
    </row>
    <row r="134" spans="1:18" s="99" customFormat="1" ht="47.25" customHeight="1">
      <c r="A134" s="118" t="s">
        <v>413</v>
      </c>
      <c r="B134" s="118">
        <v>108</v>
      </c>
      <c r="C134" s="108" t="s">
        <v>414</v>
      </c>
      <c r="D134" s="58">
        <f t="shared" si="32"/>
        <v>0</v>
      </c>
      <c r="E134" s="59">
        <f t="shared" si="32"/>
        <v>0</v>
      </c>
      <c r="F134" s="102">
        <f t="shared" si="19"/>
        <v>0</v>
      </c>
      <c r="G134" s="103"/>
      <c r="H134" s="104"/>
      <c r="I134" s="103"/>
      <c r="J134" s="104"/>
      <c r="K134" s="103"/>
      <c r="L134" s="105"/>
      <c r="M134" s="105"/>
      <c r="N134" s="104"/>
      <c r="O134" s="103"/>
      <c r="P134" s="104"/>
      <c r="Q134" s="106"/>
      <c r="R134" s="60">
        <f t="shared" si="21"/>
        <v>0</v>
      </c>
    </row>
    <row r="135" spans="1:18" s="99" customFormat="1" ht="56.25" customHeight="1">
      <c r="A135" s="118" t="s">
        <v>415</v>
      </c>
      <c r="B135" s="118">
        <v>109</v>
      </c>
      <c r="C135" s="108" t="s">
        <v>416</v>
      </c>
      <c r="D135" s="58">
        <f t="shared" si="32"/>
        <v>0</v>
      </c>
      <c r="E135" s="59">
        <f t="shared" si="32"/>
        <v>0</v>
      </c>
      <c r="F135" s="102">
        <f t="shared" si="19"/>
        <v>0</v>
      </c>
      <c r="G135" s="103"/>
      <c r="H135" s="104"/>
      <c r="I135" s="103"/>
      <c r="J135" s="104"/>
      <c r="K135" s="103"/>
      <c r="L135" s="105"/>
      <c r="M135" s="105"/>
      <c r="N135" s="104"/>
      <c r="O135" s="103"/>
      <c r="P135" s="104"/>
      <c r="Q135" s="106"/>
      <c r="R135" s="60">
        <f t="shared" si="21"/>
        <v>0</v>
      </c>
    </row>
    <row r="136" spans="1:18" s="99" customFormat="1" ht="61.5" customHeight="1">
      <c r="A136" s="118" t="s">
        <v>417</v>
      </c>
      <c r="B136" s="118">
        <v>110</v>
      </c>
      <c r="C136" s="108" t="s">
        <v>418</v>
      </c>
      <c r="D136" s="58">
        <f t="shared" si="32"/>
        <v>0</v>
      </c>
      <c r="E136" s="59">
        <f t="shared" si="32"/>
        <v>0</v>
      </c>
      <c r="F136" s="102">
        <f t="shared" si="19"/>
        <v>0</v>
      </c>
      <c r="G136" s="103"/>
      <c r="H136" s="104"/>
      <c r="I136" s="103"/>
      <c r="J136" s="104"/>
      <c r="K136" s="103"/>
      <c r="L136" s="105"/>
      <c r="M136" s="105"/>
      <c r="N136" s="104"/>
      <c r="O136" s="103"/>
      <c r="P136" s="104"/>
      <c r="Q136" s="106"/>
      <c r="R136" s="60">
        <f t="shared" si="21"/>
        <v>0</v>
      </c>
    </row>
    <row r="137" spans="1:18" s="99" customFormat="1" ht="22.5" customHeight="1">
      <c r="A137" s="118" t="s">
        <v>419</v>
      </c>
      <c r="B137" s="118">
        <v>111</v>
      </c>
      <c r="C137" s="108" t="s">
        <v>420</v>
      </c>
      <c r="D137" s="58">
        <f t="shared" si="32"/>
        <v>0</v>
      </c>
      <c r="E137" s="59">
        <f t="shared" si="32"/>
        <v>0</v>
      </c>
      <c r="F137" s="102">
        <f t="shared" si="19"/>
        <v>0</v>
      </c>
      <c r="G137" s="103"/>
      <c r="H137" s="104"/>
      <c r="I137" s="103"/>
      <c r="J137" s="104"/>
      <c r="K137" s="103"/>
      <c r="L137" s="105"/>
      <c r="M137" s="105"/>
      <c r="N137" s="104"/>
      <c r="O137" s="103"/>
      <c r="P137" s="104"/>
      <c r="Q137" s="106"/>
      <c r="R137" s="60">
        <f t="shared" si="21"/>
        <v>0</v>
      </c>
    </row>
    <row r="138" spans="1:18" s="99" customFormat="1" ht="15.75">
      <c r="A138" s="118" t="s">
        <v>421</v>
      </c>
      <c r="B138" s="118">
        <v>112</v>
      </c>
      <c r="C138" s="108" t="s">
        <v>422</v>
      </c>
      <c r="D138" s="58">
        <f t="shared" si="32"/>
        <v>0</v>
      </c>
      <c r="E138" s="59">
        <f t="shared" si="32"/>
        <v>0</v>
      </c>
      <c r="F138" s="102">
        <f aca="true" t="shared" si="33" ref="F138:F201">IF(E138=0,0,ROUND(D138/E138,1))</f>
        <v>0</v>
      </c>
      <c r="G138" s="103"/>
      <c r="H138" s="104"/>
      <c r="I138" s="103"/>
      <c r="J138" s="104"/>
      <c r="K138" s="103"/>
      <c r="L138" s="105"/>
      <c r="M138" s="105"/>
      <c r="N138" s="104"/>
      <c r="O138" s="103"/>
      <c r="P138" s="104"/>
      <c r="Q138" s="98"/>
      <c r="R138" s="60">
        <f t="shared" si="21"/>
        <v>0</v>
      </c>
    </row>
    <row r="139" spans="1:18" s="99" customFormat="1" ht="15.75">
      <c r="A139" s="118" t="s">
        <v>423</v>
      </c>
      <c r="B139" s="118">
        <v>113</v>
      </c>
      <c r="C139" s="108" t="s">
        <v>424</v>
      </c>
      <c r="D139" s="58">
        <f t="shared" si="32"/>
        <v>0</v>
      </c>
      <c r="E139" s="59">
        <f t="shared" si="32"/>
        <v>0</v>
      </c>
      <c r="F139" s="102">
        <f t="shared" si="33"/>
        <v>0</v>
      </c>
      <c r="G139" s="103"/>
      <c r="H139" s="104"/>
      <c r="I139" s="103"/>
      <c r="J139" s="104"/>
      <c r="K139" s="103"/>
      <c r="L139" s="105"/>
      <c r="M139" s="105"/>
      <c r="N139" s="104"/>
      <c r="O139" s="103"/>
      <c r="P139" s="104"/>
      <c r="Q139" s="106"/>
      <c r="R139" s="60">
        <f aca="true" t="shared" si="34" ref="R139:R202">SUM(G139:P139)-(D139+E139)</f>
        <v>0</v>
      </c>
    </row>
    <row r="140" spans="1:18" s="99" customFormat="1" ht="32.25">
      <c r="A140" s="118" t="s">
        <v>425</v>
      </c>
      <c r="B140" s="118">
        <v>114</v>
      </c>
      <c r="C140" s="109" t="s">
        <v>426</v>
      </c>
      <c r="D140" s="58">
        <f t="shared" si="32"/>
        <v>0</v>
      </c>
      <c r="E140" s="59">
        <f t="shared" si="32"/>
        <v>0</v>
      </c>
      <c r="F140" s="102">
        <f t="shared" si="33"/>
        <v>0</v>
      </c>
      <c r="G140" s="103"/>
      <c r="H140" s="104"/>
      <c r="I140" s="103"/>
      <c r="J140" s="104"/>
      <c r="K140" s="103"/>
      <c r="L140" s="105"/>
      <c r="M140" s="105"/>
      <c r="N140" s="104"/>
      <c r="O140" s="103"/>
      <c r="P140" s="104"/>
      <c r="Q140" s="106"/>
      <c r="R140" s="60">
        <f t="shared" si="34"/>
        <v>0</v>
      </c>
    </row>
    <row r="141" spans="1:18" s="99" customFormat="1" ht="32.25">
      <c r="A141" s="118" t="s">
        <v>427</v>
      </c>
      <c r="B141" s="118">
        <v>115</v>
      </c>
      <c r="C141" s="109" t="s">
        <v>428</v>
      </c>
      <c r="D141" s="58"/>
      <c r="E141" s="59"/>
      <c r="F141" s="102">
        <f t="shared" si="33"/>
        <v>0</v>
      </c>
      <c r="G141" s="103" t="s">
        <v>16</v>
      </c>
      <c r="H141" s="104" t="s">
        <v>16</v>
      </c>
      <c r="I141" s="103" t="s">
        <v>16</v>
      </c>
      <c r="J141" s="104" t="s">
        <v>16</v>
      </c>
      <c r="K141" s="103" t="s">
        <v>16</v>
      </c>
      <c r="L141" s="105" t="s">
        <v>16</v>
      </c>
      <c r="M141" s="105" t="s">
        <v>16</v>
      </c>
      <c r="N141" s="104" t="s">
        <v>16</v>
      </c>
      <c r="O141" s="103" t="s">
        <v>16</v>
      </c>
      <c r="P141" s="104" t="s">
        <v>16</v>
      </c>
      <c r="Q141" s="106"/>
      <c r="R141" s="60"/>
    </row>
    <row r="142" spans="1:18" s="99" customFormat="1" ht="15.75">
      <c r="A142" s="118" t="s">
        <v>429</v>
      </c>
      <c r="B142" s="118">
        <v>116</v>
      </c>
      <c r="C142" s="108" t="s">
        <v>430</v>
      </c>
      <c r="D142" s="58">
        <f>G142+K142+M142+O142+I142</f>
        <v>0</v>
      </c>
      <c r="E142" s="59">
        <f>H142+L142+N142+P142+J142</f>
        <v>0</v>
      </c>
      <c r="F142" s="102">
        <f t="shared" si="33"/>
        <v>0</v>
      </c>
      <c r="G142" s="103"/>
      <c r="H142" s="104"/>
      <c r="I142" s="103"/>
      <c r="J142" s="104"/>
      <c r="K142" s="103"/>
      <c r="L142" s="105"/>
      <c r="M142" s="105"/>
      <c r="N142" s="104"/>
      <c r="O142" s="103"/>
      <c r="P142" s="104"/>
      <c r="Q142" s="106"/>
      <c r="R142" s="60">
        <f t="shared" si="34"/>
        <v>0</v>
      </c>
    </row>
    <row r="143" spans="1:18" s="99" customFormat="1" ht="15.75">
      <c r="A143" s="118" t="s">
        <v>431</v>
      </c>
      <c r="B143" s="118">
        <v>117</v>
      </c>
      <c r="C143" s="108" t="s">
        <v>432</v>
      </c>
      <c r="D143" s="58"/>
      <c r="E143" s="59"/>
      <c r="F143" s="102">
        <f t="shared" si="33"/>
        <v>0</v>
      </c>
      <c r="G143" s="103" t="s">
        <v>16</v>
      </c>
      <c r="H143" s="104" t="s">
        <v>16</v>
      </c>
      <c r="I143" s="103" t="s">
        <v>16</v>
      </c>
      <c r="J143" s="104" t="s">
        <v>16</v>
      </c>
      <c r="K143" s="103" t="s">
        <v>16</v>
      </c>
      <c r="L143" s="105" t="s">
        <v>16</v>
      </c>
      <c r="M143" s="105" t="s">
        <v>16</v>
      </c>
      <c r="N143" s="104" t="s">
        <v>16</v>
      </c>
      <c r="O143" s="103" t="s">
        <v>16</v>
      </c>
      <c r="P143" s="104" t="s">
        <v>16</v>
      </c>
      <c r="Q143" s="106"/>
      <c r="R143" s="60"/>
    </row>
    <row r="144" spans="1:18" s="99" customFormat="1" ht="32.25">
      <c r="A144" s="118" t="s">
        <v>433</v>
      </c>
      <c r="B144" s="118">
        <v>118</v>
      </c>
      <c r="C144" s="108" t="s">
        <v>434</v>
      </c>
      <c r="D144" s="58"/>
      <c r="E144" s="59"/>
      <c r="F144" s="102">
        <f t="shared" si="33"/>
        <v>0</v>
      </c>
      <c r="G144" s="103" t="s">
        <v>16</v>
      </c>
      <c r="H144" s="104" t="s">
        <v>16</v>
      </c>
      <c r="I144" s="103" t="s">
        <v>16</v>
      </c>
      <c r="J144" s="104" t="s">
        <v>16</v>
      </c>
      <c r="K144" s="103" t="s">
        <v>16</v>
      </c>
      <c r="L144" s="105" t="s">
        <v>16</v>
      </c>
      <c r="M144" s="105" t="s">
        <v>16</v>
      </c>
      <c r="N144" s="104" t="s">
        <v>16</v>
      </c>
      <c r="O144" s="103" t="s">
        <v>16</v>
      </c>
      <c r="P144" s="104" t="s">
        <v>16</v>
      </c>
      <c r="Q144" s="98"/>
      <c r="R144" s="60"/>
    </row>
    <row r="145" spans="1:18" s="99" customFormat="1" ht="15.75">
      <c r="A145" s="118" t="s">
        <v>435</v>
      </c>
      <c r="B145" s="118">
        <v>119</v>
      </c>
      <c r="C145" s="108" t="s">
        <v>436</v>
      </c>
      <c r="D145" s="58"/>
      <c r="E145" s="59"/>
      <c r="F145" s="102">
        <f t="shared" si="33"/>
        <v>0</v>
      </c>
      <c r="G145" s="103" t="s">
        <v>16</v>
      </c>
      <c r="H145" s="104" t="s">
        <v>16</v>
      </c>
      <c r="I145" s="103" t="s">
        <v>16</v>
      </c>
      <c r="J145" s="104" t="s">
        <v>16</v>
      </c>
      <c r="K145" s="103" t="s">
        <v>16</v>
      </c>
      <c r="L145" s="105" t="s">
        <v>16</v>
      </c>
      <c r="M145" s="105" t="s">
        <v>16</v>
      </c>
      <c r="N145" s="104" t="s">
        <v>16</v>
      </c>
      <c r="O145" s="103" t="s">
        <v>16</v>
      </c>
      <c r="P145" s="104" t="s">
        <v>16</v>
      </c>
      <c r="Q145" s="106"/>
      <c r="R145" s="60"/>
    </row>
    <row r="146" spans="1:18" s="99" customFormat="1" ht="32.25">
      <c r="A146" s="118" t="s">
        <v>437</v>
      </c>
      <c r="B146" s="118">
        <v>120</v>
      </c>
      <c r="C146" s="108" t="s">
        <v>438</v>
      </c>
      <c r="D146" s="58"/>
      <c r="E146" s="59"/>
      <c r="F146" s="102">
        <f t="shared" si="33"/>
        <v>0</v>
      </c>
      <c r="G146" s="103" t="s">
        <v>16</v>
      </c>
      <c r="H146" s="104" t="s">
        <v>16</v>
      </c>
      <c r="I146" s="103" t="s">
        <v>16</v>
      </c>
      <c r="J146" s="104" t="s">
        <v>16</v>
      </c>
      <c r="K146" s="103" t="s">
        <v>16</v>
      </c>
      <c r="L146" s="105" t="s">
        <v>16</v>
      </c>
      <c r="M146" s="105" t="s">
        <v>16</v>
      </c>
      <c r="N146" s="104" t="s">
        <v>16</v>
      </c>
      <c r="O146" s="103" t="s">
        <v>16</v>
      </c>
      <c r="P146" s="104" t="s">
        <v>16</v>
      </c>
      <c r="Q146" s="106"/>
      <c r="R146" s="60"/>
    </row>
    <row r="147" spans="1:18" s="99" customFormat="1" ht="32.25">
      <c r="A147" s="118" t="s">
        <v>439</v>
      </c>
      <c r="B147" s="118">
        <v>121</v>
      </c>
      <c r="C147" s="108" t="s">
        <v>440</v>
      </c>
      <c r="D147" s="58"/>
      <c r="E147" s="59"/>
      <c r="F147" s="102">
        <f t="shared" si="33"/>
        <v>0</v>
      </c>
      <c r="G147" s="103" t="s">
        <v>16</v>
      </c>
      <c r="H147" s="104" t="s">
        <v>16</v>
      </c>
      <c r="I147" s="103" t="s">
        <v>16</v>
      </c>
      <c r="J147" s="104" t="s">
        <v>16</v>
      </c>
      <c r="K147" s="103" t="s">
        <v>16</v>
      </c>
      <c r="L147" s="105" t="s">
        <v>16</v>
      </c>
      <c r="M147" s="105" t="s">
        <v>16</v>
      </c>
      <c r="N147" s="104" t="s">
        <v>16</v>
      </c>
      <c r="O147" s="103" t="s">
        <v>16</v>
      </c>
      <c r="P147" s="104" t="s">
        <v>16</v>
      </c>
      <c r="Q147" s="98"/>
      <c r="R147" s="60"/>
    </row>
    <row r="148" spans="1:18" s="99" customFormat="1" ht="15.75">
      <c r="A148" s="118" t="s">
        <v>441</v>
      </c>
      <c r="B148" s="118">
        <v>122</v>
      </c>
      <c r="C148" s="109" t="s">
        <v>442</v>
      </c>
      <c r="D148" s="58"/>
      <c r="E148" s="59"/>
      <c r="F148" s="102">
        <f t="shared" si="33"/>
        <v>0</v>
      </c>
      <c r="G148" s="103" t="s">
        <v>16</v>
      </c>
      <c r="H148" s="104" t="s">
        <v>16</v>
      </c>
      <c r="I148" s="103" t="s">
        <v>16</v>
      </c>
      <c r="J148" s="104" t="s">
        <v>16</v>
      </c>
      <c r="K148" s="103" t="s">
        <v>16</v>
      </c>
      <c r="L148" s="105" t="s">
        <v>16</v>
      </c>
      <c r="M148" s="105" t="s">
        <v>16</v>
      </c>
      <c r="N148" s="104" t="s">
        <v>16</v>
      </c>
      <c r="O148" s="103" t="s">
        <v>16</v>
      </c>
      <c r="P148" s="104" t="s">
        <v>16</v>
      </c>
      <c r="Q148" s="106"/>
      <c r="R148" s="60"/>
    </row>
    <row r="149" spans="1:18" s="99" customFormat="1" ht="32.25">
      <c r="A149" s="118" t="s">
        <v>443</v>
      </c>
      <c r="B149" s="118">
        <v>123</v>
      </c>
      <c r="C149" s="108" t="s">
        <v>444</v>
      </c>
      <c r="D149" s="58"/>
      <c r="E149" s="59"/>
      <c r="F149" s="102">
        <f t="shared" si="33"/>
        <v>0</v>
      </c>
      <c r="G149" s="103" t="s">
        <v>16</v>
      </c>
      <c r="H149" s="104" t="s">
        <v>16</v>
      </c>
      <c r="I149" s="103" t="s">
        <v>16</v>
      </c>
      <c r="J149" s="104" t="s">
        <v>16</v>
      </c>
      <c r="K149" s="103" t="s">
        <v>16</v>
      </c>
      <c r="L149" s="105" t="s">
        <v>16</v>
      </c>
      <c r="M149" s="105" t="s">
        <v>16</v>
      </c>
      <c r="N149" s="104" t="s">
        <v>16</v>
      </c>
      <c r="O149" s="103" t="s">
        <v>16</v>
      </c>
      <c r="P149" s="104" t="s">
        <v>16</v>
      </c>
      <c r="Q149" s="106"/>
      <c r="R149" s="60"/>
    </row>
    <row r="150" spans="1:18" s="99" customFormat="1" ht="32.25">
      <c r="A150" s="118" t="s">
        <v>445</v>
      </c>
      <c r="B150" s="118">
        <v>124</v>
      </c>
      <c r="C150" s="108" t="s">
        <v>446</v>
      </c>
      <c r="D150" s="58">
        <f>G150+K150+M150+O150+I150</f>
        <v>0</v>
      </c>
      <c r="E150" s="59">
        <f>H150+L150+N150+P150+J150</f>
        <v>0</v>
      </c>
      <c r="F150" s="102">
        <f t="shared" si="33"/>
        <v>0</v>
      </c>
      <c r="G150" s="103"/>
      <c r="H150" s="104"/>
      <c r="I150" s="103"/>
      <c r="J150" s="104"/>
      <c r="K150" s="103"/>
      <c r="L150" s="105"/>
      <c r="M150" s="105"/>
      <c r="N150" s="104"/>
      <c r="O150" s="103"/>
      <c r="P150" s="104"/>
      <c r="Q150" s="106"/>
      <c r="R150" s="60">
        <f t="shared" si="34"/>
        <v>0</v>
      </c>
    </row>
    <row r="151" spans="1:18" s="99" customFormat="1" ht="48.75">
      <c r="A151" s="118" t="s">
        <v>447</v>
      </c>
      <c r="B151" s="118">
        <v>125</v>
      </c>
      <c r="C151" s="108" t="s">
        <v>448</v>
      </c>
      <c r="D151" s="58"/>
      <c r="E151" s="59"/>
      <c r="F151" s="102">
        <f t="shared" si="33"/>
        <v>0</v>
      </c>
      <c r="G151" s="103" t="s">
        <v>16</v>
      </c>
      <c r="H151" s="104" t="s">
        <v>16</v>
      </c>
      <c r="I151" s="103" t="s">
        <v>16</v>
      </c>
      <c r="J151" s="104" t="s">
        <v>16</v>
      </c>
      <c r="K151" s="103" t="s">
        <v>16</v>
      </c>
      <c r="L151" s="105" t="s">
        <v>16</v>
      </c>
      <c r="M151" s="105" t="s">
        <v>16</v>
      </c>
      <c r="N151" s="104" t="s">
        <v>16</v>
      </c>
      <c r="O151" s="103" t="s">
        <v>16</v>
      </c>
      <c r="P151" s="104" t="s">
        <v>16</v>
      </c>
      <c r="Q151" s="106"/>
      <c r="R151" s="60"/>
    </row>
    <row r="152" spans="1:18" s="99" customFormat="1" ht="48.75">
      <c r="A152" s="118" t="s">
        <v>449</v>
      </c>
      <c r="B152" s="118">
        <v>126</v>
      </c>
      <c r="C152" s="109" t="s">
        <v>450</v>
      </c>
      <c r="D152" s="58"/>
      <c r="E152" s="59"/>
      <c r="F152" s="102">
        <f t="shared" si="33"/>
        <v>0</v>
      </c>
      <c r="G152" s="103" t="s">
        <v>16</v>
      </c>
      <c r="H152" s="104" t="s">
        <v>16</v>
      </c>
      <c r="I152" s="103" t="s">
        <v>16</v>
      </c>
      <c r="J152" s="104" t="s">
        <v>16</v>
      </c>
      <c r="K152" s="103" t="s">
        <v>16</v>
      </c>
      <c r="L152" s="105" t="s">
        <v>16</v>
      </c>
      <c r="M152" s="105" t="s">
        <v>16</v>
      </c>
      <c r="N152" s="104" t="s">
        <v>16</v>
      </c>
      <c r="O152" s="103" t="s">
        <v>16</v>
      </c>
      <c r="P152" s="104" t="s">
        <v>16</v>
      </c>
      <c r="Q152" s="106"/>
      <c r="R152" s="60"/>
    </row>
    <row r="153" spans="1:18" s="99" customFormat="1" ht="48.75">
      <c r="A153" s="118" t="s">
        <v>451</v>
      </c>
      <c r="B153" s="118">
        <v>127</v>
      </c>
      <c r="C153" s="109" t="s">
        <v>452</v>
      </c>
      <c r="D153" s="58"/>
      <c r="E153" s="59"/>
      <c r="F153" s="102">
        <f t="shared" si="33"/>
        <v>0</v>
      </c>
      <c r="G153" s="103" t="s">
        <v>16</v>
      </c>
      <c r="H153" s="104" t="s">
        <v>16</v>
      </c>
      <c r="I153" s="103" t="s">
        <v>16</v>
      </c>
      <c r="J153" s="104" t="s">
        <v>16</v>
      </c>
      <c r="K153" s="103" t="s">
        <v>16</v>
      </c>
      <c r="L153" s="105" t="s">
        <v>16</v>
      </c>
      <c r="M153" s="105" t="s">
        <v>16</v>
      </c>
      <c r="N153" s="104" t="s">
        <v>16</v>
      </c>
      <c r="O153" s="103" t="s">
        <v>16</v>
      </c>
      <c r="P153" s="104" t="s">
        <v>16</v>
      </c>
      <c r="Q153" s="106"/>
      <c r="R153" s="60"/>
    </row>
    <row r="154" spans="1:18" s="99" customFormat="1" ht="48.75">
      <c r="A154" s="118" t="s">
        <v>453</v>
      </c>
      <c r="B154" s="118">
        <v>128</v>
      </c>
      <c r="C154" s="108" t="s">
        <v>454</v>
      </c>
      <c r="D154" s="58"/>
      <c r="E154" s="59"/>
      <c r="F154" s="102">
        <f t="shared" si="33"/>
        <v>0</v>
      </c>
      <c r="G154" s="103" t="s">
        <v>16</v>
      </c>
      <c r="H154" s="104" t="s">
        <v>16</v>
      </c>
      <c r="I154" s="103" t="s">
        <v>16</v>
      </c>
      <c r="J154" s="104" t="s">
        <v>16</v>
      </c>
      <c r="K154" s="103" t="s">
        <v>16</v>
      </c>
      <c r="L154" s="105" t="s">
        <v>16</v>
      </c>
      <c r="M154" s="105" t="s">
        <v>16</v>
      </c>
      <c r="N154" s="104" t="s">
        <v>16</v>
      </c>
      <c r="O154" s="103" t="s">
        <v>16</v>
      </c>
      <c r="P154" s="104" t="s">
        <v>16</v>
      </c>
      <c r="Q154" s="98"/>
      <c r="R154" s="60"/>
    </row>
    <row r="155" spans="1:18" s="132" customFormat="1" ht="49.5" thickBot="1">
      <c r="A155" s="118" t="s">
        <v>455</v>
      </c>
      <c r="B155" s="119">
        <v>129</v>
      </c>
      <c r="C155" s="120" t="s">
        <v>456</v>
      </c>
      <c r="D155" s="58"/>
      <c r="E155" s="59"/>
      <c r="F155" s="102">
        <f t="shared" si="33"/>
        <v>0</v>
      </c>
      <c r="G155" s="103" t="s">
        <v>16</v>
      </c>
      <c r="H155" s="104" t="s">
        <v>16</v>
      </c>
      <c r="I155" s="103" t="s">
        <v>16</v>
      </c>
      <c r="J155" s="104" t="s">
        <v>16</v>
      </c>
      <c r="K155" s="103" t="s">
        <v>16</v>
      </c>
      <c r="L155" s="105" t="s">
        <v>16</v>
      </c>
      <c r="M155" s="105" t="s">
        <v>16</v>
      </c>
      <c r="N155" s="104" t="s">
        <v>16</v>
      </c>
      <c r="O155" s="103" t="s">
        <v>16</v>
      </c>
      <c r="P155" s="104" t="s">
        <v>16</v>
      </c>
      <c r="Q155" s="131"/>
      <c r="R155" s="60"/>
    </row>
    <row r="156" spans="1:18" s="99" customFormat="1" ht="18.75" thickBot="1">
      <c r="A156" s="89">
        <v>19</v>
      </c>
      <c r="B156" s="89">
        <v>20</v>
      </c>
      <c r="C156" s="90" t="s">
        <v>205</v>
      </c>
      <c r="D156" s="91">
        <f>SUM(D157:D164)</f>
        <v>0</v>
      </c>
      <c r="E156" s="92">
        <f>SUM(E157:E164)</f>
        <v>0</v>
      </c>
      <c r="F156" s="93">
        <f t="shared" si="33"/>
        <v>0</v>
      </c>
      <c r="G156" s="94">
        <f>SUM(G157:G164)</f>
        <v>0</v>
      </c>
      <c r="H156" s="95">
        <f aca="true" t="shared" si="35" ref="H156:P156">SUM(H157:H164)</f>
        <v>0</v>
      </c>
      <c r="I156" s="94">
        <f t="shared" si="35"/>
        <v>0</v>
      </c>
      <c r="J156" s="95">
        <f t="shared" si="35"/>
        <v>0</v>
      </c>
      <c r="K156" s="94">
        <f t="shared" si="35"/>
        <v>0</v>
      </c>
      <c r="L156" s="96">
        <f t="shared" si="35"/>
        <v>0</v>
      </c>
      <c r="M156" s="96">
        <f t="shared" si="35"/>
        <v>0</v>
      </c>
      <c r="N156" s="95">
        <f t="shared" si="35"/>
        <v>0</v>
      </c>
      <c r="O156" s="94">
        <f t="shared" si="35"/>
        <v>0</v>
      </c>
      <c r="P156" s="97">
        <f t="shared" si="35"/>
        <v>0</v>
      </c>
      <c r="Q156" s="106"/>
      <c r="R156" s="60">
        <f t="shared" si="34"/>
        <v>0</v>
      </c>
    </row>
    <row r="157" spans="1:18" s="99" customFormat="1" ht="48.75">
      <c r="A157" s="116" t="s">
        <v>457</v>
      </c>
      <c r="B157" s="116">
        <v>130</v>
      </c>
      <c r="C157" s="117" t="s">
        <v>51</v>
      </c>
      <c r="D157" s="58">
        <f aca="true" t="shared" si="36" ref="D157:E161">G157+K157+M157+O157+I157</f>
        <v>0</v>
      </c>
      <c r="E157" s="59">
        <f t="shared" si="36"/>
        <v>0</v>
      </c>
      <c r="F157" s="102">
        <f t="shared" si="33"/>
        <v>0</v>
      </c>
      <c r="G157" s="103"/>
      <c r="H157" s="104"/>
      <c r="I157" s="103"/>
      <c r="J157" s="104"/>
      <c r="K157" s="103"/>
      <c r="L157" s="105"/>
      <c r="M157" s="105"/>
      <c r="N157" s="104"/>
      <c r="O157" s="103"/>
      <c r="P157" s="104"/>
      <c r="Q157" s="106"/>
      <c r="R157" s="60">
        <f t="shared" si="34"/>
        <v>0</v>
      </c>
    </row>
    <row r="158" spans="1:18" s="99" customFormat="1" ht="32.25">
      <c r="A158" s="118" t="s">
        <v>458</v>
      </c>
      <c r="B158" s="118">
        <v>131</v>
      </c>
      <c r="C158" s="108" t="s">
        <v>52</v>
      </c>
      <c r="D158" s="58">
        <f t="shared" si="36"/>
        <v>0</v>
      </c>
      <c r="E158" s="59">
        <f t="shared" si="36"/>
        <v>0</v>
      </c>
      <c r="F158" s="102">
        <f t="shared" si="33"/>
        <v>0</v>
      </c>
      <c r="G158" s="103"/>
      <c r="H158" s="104"/>
      <c r="I158" s="103"/>
      <c r="J158" s="104"/>
      <c r="K158" s="103"/>
      <c r="L158" s="105"/>
      <c r="M158" s="105"/>
      <c r="N158" s="104"/>
      <c r="O158" s="103"/>
      <c r="P158" s="104"/>
      <c r="Q158" s="98"/>
      <c r="R158" s="60">
        <f t="shared" si="34"/>
        <v>0</v>
      </c>
    </row>
    <row r="159" spans="1:18" s="132" customFormat="1" ht="15.75">
      <c r="A159" s="118" t="s">
        <v>459</v>
      </c>
      <c r="B159" s="118">
        <v>132</v>
      </c>
      <c r="C159" s="108" t="s">
        <v>53</v>
      </c>
      <c r="D159" s="58">
        <f t="shared" si="36"/>
        <v>0</v>
      </c>
      <c r="E159" s="59">
        <f t="shared" si="36"/>
        <v>0</v>
      </c>
      <c r="F159" s="102">
        <f t="shared" si="33"/>
        <v>0</v>
      </c>
      <c r="G159" s="103"/>
      <c r="H159" s="104"/>
      <c r="I159" s="103"/>
      <c r="J159" s="104"/>
      <c r="K159" s="103"/>
      <c r="L159" s="105"/>
      <c r="M159" s="105"/>
      <c r="N159" s="104"/>
      <c r="O159" s="103"/>
      <c r="P159" s="104"/>
      <c r="Q159" s="131"/>
      <c r="R159" s="60">
        <f t="shared" si="34"/>
        <v>0</v>
      </c>
    </row>
    <row r="160" spans="1:18" s="99" customFormat="1" ht="65.25">
      <c r="A160" s="118" t="s">
        <v>460</v>
      </c>
      <c r="B160" s="118">
        <v>133</v>
      </c>
      <c r="C160" s="108" t="s">
        <v>54</v>
      </c>
      <c r="D160" s="58">
        <f t="shared" si="36"/>
        <v>0</v>
      </c>
      <c r="E160" s="59">
        <f t="shared" si="36"/>
        <v>0</v>
      </c>
      <c r="F160" s="102">
        <f t="shared" si="33"/>
        <v>0</v>
      </c>
      <c r="G160" s="103"/>
      <c r="H160" s="104"/>
      <c r="I160" s="103"/>
      <c r="J160" s="104"/>
      <c r="K160" s="103"/>
      <c r="L160" s="105"/>
      <c r="M160" s="105"/>
      <c r="N160" s="104"/>
      <c r="O160" s="103"/>
      <c r="P160" s="104"/>
      <c r="Q160" s="98"/>
      <c r="R160" s="60">
        <f t="shared" si="34"/>
        <v>0</v>
      </c>
    </row>
    <row r="161" spans="1:18" s="99" customFormat="1" ht="48.75">
      <c r="A161" s="118" t="s">
        <v>461</v>
      </c>
      <c r="B161" s="118">
        <v>134</v>
      </c>
      <c r="C161" s="108" t="s">
        <v>462</v>
      </c>
      <c r="D161" s="58">
        <f t="shared" si="36"/>
        <v>0</v>
      </c>
      <c r="E161" s="59">
        <f t="shared" si="36"/>
        <v>0</v>
      </c>
      <c r="F161" s="102">
        <f t="shared" si="33"/>
        <v>0</v>
      </c>
      <c r="G161" s="103"/>
      <c r="H161" s="104"/>
      <c r="I161" s="103"/>
      <c r="J161" s="104"/>
      <c r="K161" s="103"/>
      <c r="L161" s="105"/>
      <c r="M161" s="105"/>
      <c r="N161" s="104"/>
      <c r="O161" s="103"/>
      <c r="P161" s="104"/>
      <c r="Q161" s="106"/>
      <c r="R161" s="60">
        <f t="shared" si="34"/>
        <v>0</v>
      </c>
    </row>
    <row r="162" spans="1:18" s="99" customFormat="1" ht="48.75">
      <c r="A162" s="118" t="s">
        <v>463</v>
      </c>
      <c r="B162" s="118">
        <v>135</v>
      </c>
      <c r="C162" s="108" t="s">
        <v>464</v>
      </c>
      <c r="D162" s="58"/>
      <c r="E162" s="59"/>
      <c r="F162" s="102">
        <f t="shared" si="33"/>
        <v>0</v>
      </c>
      <c r="G162" s="103" t="s">
        <v>16</v>
      </c>
      <c r="H162" s="104" t="s">
        <v>16</v>
      </c>
      <c r="I162" s="103" t="s">
        <v>16</v>
      </c>
      <c r="J162" s="104" t="s">
        <v>16</v>
      </c>
      <c r="K162" s="103" t="s">
        <v>16</v>
      </c>
      <c r="L162" s="105" t="s">
        <v>16</v>
      </c>
      <c r="M162" s="105" t="s">
        <v>16</v>
      </c>
      <c r="N162" s="104" t="s">
        <v>16</v>
      </c>
      <c r="O162" s="103" t="s">
        <v>16</v>
      </c>
      <c r="P162" s="104" t="s">
        <v>16</v>
      </c>
      <c r="Q162" s="106"/>
      <c r="R162" s="60"/>
    </row>
    <row r="163" spans="1:18" s="99" customFormat="1" ht="48.75">
      <c r="A163" s="118" t="s">
        <v>465</v>
      </c>
      <c r="B163" s="118">
        <v>136</v>
      </c>
      <c r="C163" s="108" t="s">
        <v>466</v>
      </c>
      <c r="D163" s="58"/>
      <c r="E163" s="59"/>
      <c r="F163" s="102">
        <f t="shared" si="33"/>
        <v>0</v>
      </c>
      <c r="G163" s="103" t="s">
        <v>16</v>
      </c>
      <c r="H163" s="104" t="s">
        <v>16</v>
      </c>
      <c r="I163" s="103" t="s">
        <v>16</v>
      </c>
      <c r="J163" s="104" t="s">
        <v>16</v>
      </c>
      <c r="K163" s="103" t="s">
        <v>16</v>
      </c>
      <c r="L163" s="105" t="s">
        <v>16</v>
      </c>
      <c r="M163" s="105" t="s">
        <v>16</v>
      </c>
      <c r="N163" s="104" t="s">
        <v>16</v>
      </c>
      <c r="O163" s="103" t="s">
        <v>16</v>
      </c>
      <c r="P163" s="104" t="s">
        <v>16</v>
      </c>
      <c r="Q163" s="106"/>
      <c r="R163" s="60"/>
    </row>
    <row r="164" spans="1:18" s="99" customFormat="1" ht="49.5" thickBot="1">
      <c r="A164" s="119" t="s">
        <v>467</v>
      </c>
      <c r="B164" s="119">
        <v>137</v>
      </c>
      <c r="C164" s="120" t="s">
        <v>468</v>
      </c>
      <c r="D164" s="58"/>
      <c r="E164" s="59"/>
      <c r="F164" s="102">
        <f t="shared" si="33"/>
        <v>0</v>
      </c>
      <c r="G164" s="103" t="s">
        <v>16</v>
      </c>
      <c r="H164" s="104" t="s">
        <v>16</v>
      </c>
      <c r="I164" s="103" t="s">
        <v>16</v>
      </c>
      <c r="J164" s="104" t="s">
        <v>16</v>
      </c>
      <c r="K164" s="103" t="s">
        <v>16</v>
      </c>
      <c r="L164" s="105" t="s">
        <v>16</v>
      </c>
      <c r="M164" s="105" t="s">
        <v>16</v>
      </c>
      <c r="N164" s="104" t="s">
        <v>16</v>
      </c>
      <c r="O164" s="103" t="s">
        <v>16</v>
      </c>
      <c r="P164" s="104" t="s">
        <v>16</v>
      </c>
      <c r="Q164" s="106"/>
      <c r="R164" s="60"/>
    </row>
    <row r="165" spans="1:18" s="99" customFormat="1" ht="18.75" thickBot="1">
      <c r="A165" s="89">
        <v>20</v>
      </c>
      <c r="B165" s="89">
        <v>21</v>
      </c>
      <c r="C165" s="90" t="s">
        <v>203</v>
      </c>
      <c r="D165" s="91">
        <f>SUM(D166:D172)</f>
        <v>0</v>
      </c>
      <c r="E165" s="92">
        <f>SUM(E166:E172)</f>
        <v>0</v>
      </c>
      <c r="F165" s="93">
        <f t="shared" si="33"/>
        <v>0</v>
      </c>
      <c r="G165" s="94">
        <f>SUM(G166:G172)</f>
        <v>0</v>
      </c>
      <c r="H165" s="95">
        <f aca="true" t="shared" si="37" ref="H165:P165">SUM(H166:H172)</f>
        <v>0</v>
      </c>
      <c r="I165" s="94">
        <f t="shared" si="37"/>
        <v>0</v>
      </c>
      <c r="J165" s="95">
        <f t="shared" si="37"/>
        <v>0</v>
      </c>
      <c r="K165" s="94">
        <f t="shared" si="37"/>
        <v>0</v>
      </c>
      <c r="L165" s="96">
        <f t="shared" si="37"/>
        <v>0</v>
      </c>
      <c r="M165" s="96">
        <f t="shared" si="37"/>
        <v>0</v>
      </c>
      <c r="N165" s="95">
        <f t="shared" si="37"/>
        <v>0</v>
      </c>
      <c r="O165" s="94">
        <f t="shared" si="37"/>
        <v>0</v>
      </c>
      <c r="P165" s="97">
        <f t="shared" si="37"/>
        <v>0</v>
      </c>
      <c r="Q165" s="106"/>
      <c r="R165" s="60">
        <f t="shared" si="34"/>
        <v>0</v>
      </c>
    </row>
    <row r="166" spans="1:18" s="99" customFormat="1" ht="15.75">
      <c r="A166" s="116" t="s">
        <v>469</v>
      </c>
      <c r="B166" s="116">
        <v>138</v>
      </c>
      <c r="C166" s="117" t="s">
        <v>470</v>
      </c>
      <c r="D166" s="58">
        <f aca="true" t="shared" si="38" ref="D166:E172">G166+K166+M166+O166+I166</f>
        <v>0</v>
      </c>
      <c r="E166" s="59">
        <f t="shared" si="38"/>
        <v>0</v>
      </c>
      <c r="F166" s="102">
        <f t="shared" si="33"/>
        <v>0</v>
      </c>
      <c r="G166" s="103"/>
      <c r="H166" s="104"/>
      <c r="I166" s="103"/>
      <c r="J166" s="104"/>
      <c r="K166" s="103"/>
      <c r="L166" s="105"/>
      <c r="M166" s="105"/>
      <c r="N166" s="104"/>
      <c r="O166" s="103"/>
      <c r="P166" s="104"/>
      <c r="Q166" s="106"/>
      <c r="R166" s="60">
        <f t="shared" si="34"/>
        <v>0</v>
      </c>
    </row>
    <row r="167" spans="1:18" s="99" customFormat="1" ht="15.75">
      <c r="A167" s="118" t="s">
        <v>471</v>
      </c>
      <c r="B167" s="118">
        <v>139</v>
      </c>
      <c r="C167" s="108" t="s">
        <v>472</v>
      </c>
      <c r="D167" s="58">
        <f t="shared" si="38"/>
        <v>0</v>
      </c>
      <c r="E167" s="59">
        <f t="shared" si="38"/>
        <v>0</v>
      </c>
      <c r="F167" s="102">
        <f t="shared" si="33"/>
        <v>0</v>
      </c>
      <c r="G167" s="103"/>
      <c r="H167" s="104"/>
      <c r="I167" s="103"/>
      <c r="J167" s="104"/>
      <c r="K167" s="103"/>
      <c r="L167" s="105"/>
      <c r="M167" s="105"/>
      <c r="N167" s="104"/>
      <c r="O167" s="103"/>
      <c r="P167" s="104"/>
      <c r="Q167" s="106"/>
      <c r="R167" s="60">
        <f t="shared" si="34"/>
        <v>0</v>
      </c>
    </row>
    <row r="168" spans="1:18" s="99" customFormat="1" ht="15.75">
      <c r="A168" s="118" t="s">
        <v>473</v>
      </c>
      <c r="B168" s="118">
        <v>140</v>
      </c>
      <c r="C168" s="108" t="s">
        <v>474</v>
      </c>
      <c r="D168" s="58">
        <f t="shared" si="38"/>
        <v>0</v>
      </c>
      <c r="E168" s="59">
        <f t="shared" si="38"/>
        <v>0</v>
      </c>
      <c r="F168" s="102">
        <f t="shared" si="33"/>
        <v>0</v>
      </c>
      <c r="G168" s="103"/>
      <c r="H168" s="104"/>
      <c r="I168" s="103"/>
      <c r="J168" s="104"/>
      <c r="K168" s="103"/>
      <c r="L168" s="105"/>
      <c r="M168" s="105"/>
      <c r="N168" s="104"/>
      <c r="O168" s="103"/>
      <c r="P168" s="104"/>
      <c r="Q168" s="98"/>
      <c r="R168" s="60">
        <f t="shared" si="34"/>
        <v>0</v>
      </c>
    </row>
    <row r="169" spans="1:18" s="99" customFormat="1" ht="15.75">
      <c r="A169" s="118" t="s">
        <v>475</v>
      </c>
      <c r="B169" s="118">
        <v>141</v>
      </c>
      <c r="C169" s="108" t="s">
        <v>476</v>
      </c>
      <c r="D169" s="58">
        <f t="shared" si="38"/>
        <v>0</v>
      </c>
      <c r="E169" s="59">
        <f t="shared" si="38"/>
        <v>0</v>
      </c>
      <c r="F169" s="102">
        <f t="shared" si="33"/>
        <v>0</v>
      </c>
      <c r="G169" s="103"/>
      <c r="H169" s="104"/>
      <c r="I169" s="103"/>
      <c r="J169" s="104"/>
      <c r="K169" s="103"/>
      <c r="L169" s="105"/>
      <c r="M169" s="105"/>
      <c r="N169" s="104"/>
      <c r="O169" s="103"/>
      <c r="P169" s="104"/>
      <c r="Q169" s="106"/>
      <c r="R169" s="60">
        <f t="shared" si="34"/>
        <v>0</v>
      </c>
    </row>
    <row r="170" spans="1:18" s="99" customFormat="1" ht="15.75">
      <c r="A170" s="118" t="s">
        <v>477</v>
      </c>
      <c r="B170" s="118">
        <v>142</v>
      </c>
      <c r="C170" s="108" t="s">
        <v>478</v>
      </c>
      <c r="D170" s="58"/>
      <c r="E170" s="59"/>
      <c r="F170" s="102">
        <f t="shared" si="33"/>
        <v>0</v>
      </c>
      <c r="G170" s="103" t="s">
        <v>16</v>
      </c>
      <c r="H170" s="104" t="s">
        <v>16</v>
      </c>
      <c r="I170" s="103" t="s">
        <v>16</v>
      </c>
      <c r="J170" s="104" t="s">
        <v>16</v>
      </c>
      <c r="K170" s="103" t="s">
        <v>16</v>
      </c>
      <c r="L170" s="105" t="s">
        <v>16</v>
      </c>
      <c r="M170" s="105" t="s">
        <v>16</v>
      </c>
      <c r="N170" s="104" t="s">
        <v>16</v>
      </c>
      <c r="O170" s="103" t="s">
        <v>16</v>
      </c>
      <c r="P170" s="104" t="s">
        <v>16</v>
      </c>
      <c r="Q170" s="106"/>
      <c r="R170" s="60"/>
    </row>
    <row r="171" spans="1:18" s="99" customFormat="1" ht="15.75">
      <c r="A171" s="118" t="s">
        <v>479</v>
      </c>
      <c r="B171" s="118">
        <v>143</v>
      </c>
      <c r="C171" s="108" t="s">
        <v>43</v>
      </c>
      <c r="D171" s="58">
        <f t="shared" si="38"/>
        <v>0</v>
      </c>
      <c r="E171" s="59">
        <f t="shared" si="38"/>
        <v>0</v>
      </c>
      <c r="F171" s="102">
        <f t="shared" si="33"/>
        <v>0</v>
      </c>
      <c r="G171" s="103"/>
      <c r="H171" s="104"/>
      <c r="I171" s="103"/>
      <c r="J171" s="104"/>
      <c r="K171" s="103"/>
      <c r="L171" s="105"/>
      <c r="M171" s="105"/>
      <c r="N171" s="104"/>
      <c r="O171" s="103"/>
      <c r="P171" s="104"/>
      <c r="Q171" s="106"/>
      <c r="R171" s="60">
        <f t="shared" si="34"/>
        <v>0</v>
      </c>
    </row>
    <row r="172" spans="1:18" s="99" customFormat="1" ht="18.75" thickBot="1">
      <c r="A172" s="133" t="s">
        <v>480</v>
      </c>
      <c r="B172" s="133">
        <v>144</v>
      </c>
      <c r="C172" s="113" t="s">
        <v>481</v>
      </c>
      <c r="D172" s="58">
        <f t="shared" si="38"/>
        <v>0</v>
      </c>
      <c r="E172" s="59">
        <f t="shared" si="38"/>
        <v>0</v>
      </c>
      <c r="F172" s="102">
        <f t="shared" si="33"/>
        <v>0</v>
      </c>
      <c r="G172" s="103"/>
      <c r="H172" s="104"/>
      <c r="I172" s="103"/>
      <c r="J172" s="104"/>
      <c r="K172" s="103"/>
      <c r="L172" s="105"/>
      <c r="M172" s="105"/>
      <c r="N172" s="104"/>
      <c r="O172" s="103"/>
      <c r="P172" s="104"/>
      <c r="Q172" s="98"/>
      <c r="R172" s="60">
        <f t="shared" si="34"/>
        <v>0</v>
      </c>
    </row>
    <row r="173" spans="1:18" s="99" customFormat="1" ht="18.75" thickBot="1">
      <c r="A173" s="89">
        <v>21</v>
      </c>
      <c r="B173" s="89">
        <v>22</v>
      </c>
      <c r="C173" s="90" t="s">
        <v>482</v>
      </c>
      <c r="D173" s="91">
        <f>SUM(D174:D178)</f>
        <v>0</v>
      </c>
      <c r="E173" s="92">
        <f>SUM(E174:E178)</f>
        <v>0</v>
      </c>
      <c r="F173" s="93">
        <f t="shared" si="33"/>
        <v>0</v>
      </c>
      <c r="G173" s="94">
        <f>SUM(G174:G178)</f>
        <v>0</v>
      </c>
      <c r="H173" s="95">
        <f aca="true" t="shared" si="39" ref="H173:P173">SUM(H174:H178)</f>
        <v>0</v>
      </c>
      <c r="I173" s="94">
        <f t="shared" si="39"/>
        <v>0</v>
      </c>
      <c r="J173" s="95">
        <f t="shared" si="39"/>
        <v>0</v>
      </c>
      <c r="K173" s="94">
        <f t="shared" si="39"/>
        <v>0</v>
      </c>
      <c r="L173" s="96">
        <f t="shared" si="39"/>
        <v>0</v>
      </c>
      <c r="M173" s="96">
        <f t="shared" si="39"/>
        <v>0</v>
      </c>
      <c r="N173" s="95">
        <f t="shared" si="39"/>
        <v>0</v>
      </c>
      <c r="O173" s="94">
        <f t="shared" si="39"/>
        <v>0</v>
      </c>
      <c r="P173" s="97">
        <f t="shared" si="39"/>
        <v>0</v>
      </c>
      <c r="Q173" s="106"/>
      <c r="R173" s="60">
        <f t="shared" si="34"/>
        <v>0</v>
      </c>
    </row>
    <row r="174" spans="1:18" s="99" customFormat="1" ht="15.75">
      <c r="A174" s="134" t="s">
        <v>483</v>
      </c>
      <c r="B174" s="134">
        <v>145</v>
      </c>
      <c r="C174" s="135" t="s">
        <v>484</v>
      </c>
      <c r="D174" s="58">
        <f aca="true" t="shared" si="40" ref="D174:E178">G174+K174+M174+O174+I174</f>
        <v>0</v>
      </c>
      <c r="E174" s="59">
        <f t="shared" si="40"/>
        <v>0</v>
      </c>
      <c r="F174" s="102">
        <f t="shared" si="33"/>
        <v>0</v>
      </c>
      <c r="G174" s="103"/>
      <c r="H174" s="104"/>
      <c r="I174" s="103"/>
      <c r="J174" s="104"/>
      <c r="K174" s="103"/>
      <c r="L174" s="105"/>
      <c r="M174" s="105"/>
      <c r="N174" s="104"/>
      <c r="O174" s="103"/>
      <c r="P174" s="104"/>
      <c r="Q174" s="106"/>
      <c r="R174" s="60">
        <f t="shared" si="34"/>
        <v>0</v>
      </c>
    </row>
    <row r="175" spans="1:18" s="99" customFormat="1" ht="32.25">
      <c r="A175" s="136" t="s">
        <v>485</v>
      </c>
      <c r="B175" s="136">
        <v>146</v>
      </c>
      <c r="C175" s="137" t="s">
        <v>486</v>
      </c>
      <c r="D175" s="58"/>
      <c r="E175" s="59"/>
      <c r="F175" s="102">
        <f t="shared" si="33"/>
        <v>0</v>
      </c>
      <c r="G175" s="103" t="s">
        <v>16</v>
      </c>
      <c r="H175" s="104" t="s">
        <v>16</v>
      </c>
      <c r="I175" s="103" t="s">
        <v>16</v>
      </c>
      <c r="J175" s="104" t="s">
        <v>16</v>
      </c>
      <c r="K175" s="103" t="s">
        <v>16</v>
      </c>
      <c r="L175" s="105" t="s">
        <v>16</v>
      </c>
      <c r="M175" s="105" t="s">
        <v>16</v>
      </c>
      <c r="N175" s="104" t="s">
        <v>16</v>
      </c>
      <c r="O175" s="103" t="s">
        <v>16</v>
      </c>
      <c r="P175" s="104" t="s">
        <v>16</v>
      </c>
      <c r="Q175" s="106"/>
      <c r="R175" s="60"/>
    </row>
    <row r="176" spans="1:18" s="99" customFormat="1" ht="32.25">
      <c r="A176" s="136" t="s">
        <v>487</v>
      </c>
      <c r="B176" s="136">
        <v>147</v>
      </c>
      <c r="C176" s="137" t="s">
        <v>488</v>
      </c>
      <c r="D176" s="58">
        <f t="shared" si="40"/>
        <v>0</v>
      </c>
      <c r="E176" s="59">
        <f t="shared" si="40"/>
        <v>0</v>
      </c>
      <c r="F176" s="102">
        <f t="shared" si="33"/>
        <v>0</v>
      </c>
      <c r="G176" s="103"/>
      <c r="H176" s="104"/>
      <c r="I176" s="103"/>
      <c r="J176" s="104"/>
      <c r="K176" s="103"/>
      <c r="L176" s="105"/>
      <c r="M176" s="105"/>
      <c r="N176" s="104"/>
      <c r="O176" s="103"/>
      <c r="P176" s="104"/>
      <c r="Q176" s="98"/>
      <c r="R176" s="60">
        <f t="shared" si="34"/>
        <v>0</v>
      </c>
    </row>
    <row r="177" spans="1:18" s="99" customFormat="1" ht="32.25">
      <c r="A177" s="136" t="s">
        <v>489</v>
      </c>
      <c r="B177" s="136">
        <v>148</v>
      </c>
      <c r="C177" s="137" t="s">
        <v>490</v>
      </c>
      <c r="D177" s="58">
        <f t="shared" si="40"/>
        <v>0</v>
      </c>
      <c r="E177" s="59">
        <f t="shared" si="40"/>
        <v>0</v>
      </c>
      <c r="F177" s="102">
        <f t="shared" si="33"/>
        <v>0</v>
      </c>
      <c r="G177" s="103"/>
      <c r="H177" s="104"/>
      <c r="I177" s="103"/>
      <c r="J177" s="104"/>
      <c r="K177" s="103"/>
      <c r="L177" s="105"/>
      <c r="M177" s="105"/>
      <c r="N177" s="104"/>
      <c r="O177" s="103"/>
      <c r="P177" s="104"/>
      <c r="Q177" s="106"/>
      <c r="R177" s="60">
        <f t="shared" si="34"/>
        <v>0</v>
      </c>
    </row>
    <row r="178" spans="1:18" s="99" customFormat="1" ht="16.5" thickBot="1">
      <c r="A178" s="138" t="s">
        <v>491</v>
      </c>
      <c r="B178" s="138">
        <v>149</v>
      </c>
      <c r="C178" s="139" t="s">
        <v>492</v>
      </c>
      <c r="D178" s="58">
        <f t="shared" si="40"/>
        <v>0</v>
      </c>
      <c r="E178" s="59">
        <f t="shared" si="40"/>
        <v>0</v>
      </c>
      <c r="F178" s="102">
        <f t="shared" si="33"/>
        <v>0</v>
      </c>
      <c r="G178" s="103"/>
      <c r="H178" s="104"/>
      <c r="I178" s="103"/>
      <c r="J178" s="104"/>
      <c r="K178" s="103"/>
      <c r="L178" s="105"/>
      <c r="M178" s="105"/>
      <c r="N178" s="104"/>
      <c r="O178" s="103"/>
      <c r="P178" s="104"/>
      <c r="Q178" s="106"/>
      <c r="R178" s="60">
        <f t="shared" si="34"/>
        <v>0</v>
      </c>
    </row>
    <row r="179" spans="1:18" s="99" customFormat="1" ht="18.75" thickBot="1">
      <c r="A179" s="89">
        <v>22</v>
      </c>
      <c r="B179" s="89">
        <v>23</v>
      </c>
      <c r="C179" s="90" t="s">
        <v>86</v>
      </c>
      <c r="D179" s="91">
        <f>SUM(D180:D183)</f>
        <v>0</v>
      </c>
      <c r="E179" s="92">
        <f>SUM(E180:E183)</f>
        <v>0</v>
      </c>
      <c r="F179" s="93">
        <f t="shared" si="33"/>
        <v>0</v>
      </c>
      <c r="G179" s="94">
        <f>SUM(G180:G183)</f>
        <v>0</v>
      </c>
      <c r="H179" s="95">
        <f aca="true" t="shared" si="41" ref="H179:P179">SUM(H180:H183)</f>
        <v>0</v>
      </c>
      <c r="I179" s="94">
        <f t="shared" si="41"/>
        <v>0</v>
      </c>
      <c r="J179" s="95">
        <f t="shared" si="41"/>
        <v>0</v>
      </c>
      <c r="K179" s="94">
        <f t="shared" si="41"/>
        <v>0</v>
      </c>
      <c r="L179" s="96">
        <f t="shared" si="41"/>
        <v>0</v>
      </c>
      <c r="M179" s="96">
        <f t="shared" si="41"/>
        <v>0</v>
      </c>
      <c r="N179" s="95">
        <f t="shared" si="41"/>
        <v>0</v>
      </c>
      <c r="O179" s="94">
        <f t="shared" si="41"/>
        <v>0</v>
      </c>
      <c r="P179" s="97">
        <f t="shared" si="41"/>
        <v>0</v>
      </c>
      <c r="Q179" s="106"/>
      <c r="R179" s="60">
        <f t="shared" si="34"/>
        <v>0</v>
      </c>
    </row>
    <row r="180" spans="1:18" s="99" customFormat="1" ht="15.75">
      <c r="A180" s="116" t="s">
        <v>493</v>
      </c>
      <c r="B180" s="116">
        <v>150</v>
      </c>
      <c r="C180" s="117" t="s">
        <v>87</v>
      </c>
      <c r="D180" s="58">
        <f aca="true" t="shared" si="42" ref="D180:E183">G180+K180+M180+O180+I180</f>
        <v>0</v>
      </c>
      <c r="E180" s="59">
        <f t="shared" si="42"/>
        <v>0</v>
      </c>
      <c r="F180" s="102">
        <f t="shared" si="33"/>
        <v>0</v>
      </c>
      <c r="G180" s="103"/>
      <c r="H180" s="104"/>
      <c r="I180" s="103"/>
      <c r="J180" s="104"/>
      <c r="K180" s="103"/>
      <c r="L180" s="105"/>
      <c r="M180" s="105"/>
      <c r="N180" s="104"/>
      <c r="O180" s="103"/>
      <c r="P180" s="104"/>
      <c r="Q180" s="106"/>
      <c r="R180" s="60">
        <f t="shared" si="34"/>
        <v>0</v>
      </c>
    </row>
    <row r="181" spans="1:18" s="99" customFormat="1" ht="65.25">
      <c r="A181" s="118" t="s">
        <v>494</v>
      </c>
      <c r="B181" s="118">
        <v>151</v>
      </c>
      <c r="C181" s="108" t="s">
        <v>212</v>
      </c>
      <c r="D181" s="58">
        <f t="shared" si="42"/>
        <v>0</v>
      </c>
      <c r="E181" s="59">
        <f t="shared" si="42"/>
        <v>0</v>
      </c>
      <c r="F181" s="102">
        <f t="shared" si="33"/>
        <v>0</v>
      </c>
      <c r="G181" s="103"/>
      <c r="H181" s="104"/>
      <c r="I181" s="103"/>
      <c r="J181" s="104"/>
      <c r="K181" s="103"/>
      <c r="L181" s="105"/>
      <c r="M181" s="105"/>
      <c r="N181" s="104"/>
      <c r="O181" s="103"/>
      <c r="P181" s="104"/>
      <c r="Q181" s="106"/>
      <c r="R181" s="60">
        <f t="shared" si="34"/>
        <v>0</v>
      </c>
    </row>
    <row r="182" spans="1:18" s="99" customFormat="1" ht="32.25">
      <c r="A182" s="118" t="s">
        <v>495</v>
      </c>
      <c r="B182" s="118">
        <v>152</v>
      </c>
      <c r="C182" s="108" t="s">
        <v>164</v>
      </c>
      <c r="D182" s="58">
        <f t="shared" si="42"/>
        <v>0</v>
      </c>
      <c r="E182" s="59">
        <f t="shared" si="42"/>
        <v>0</v>
      </c>
      <c r="F182" s="102">
        <f t="shared" si="33"/>
        <v>0</v>
      </c>
      <c r="G182" s="103"/>
      <c r="H182" s="104"/>
      <c r="I182" s="103"/>
      <c r="J182" s="104"/>
      <c r="K182" s="103"/>
      <c r="L182" s="105"/>
      <c r="M182" s="105"/>
      <c r="N182" s="104"/>
      <c r="O182" s="103"/>
      <c r="P182" s="104"/>
      <c r="Q182" s="106"/>
      <c r="R182" s="60">
        <f t="shared" si="34"/>
        <v>0</v>
      </c>
    </row>
    <row r="183" spans="1:18" s="99" customFormat="1" ht="16.5" thickBot="1">
      <c r="A183" s="119" t="s">
        <v>496</v>
      </c>
      <c r="B183" s="119">
        <v>153</v>
      </c>
      <c r="C183" s="120" t="s">
        <v>90</v>
      </c>
      <c r="D183" s="58">
        <f t="shared" si="42"/>
        <v>0</v>
      </c>
      <c r="E183" s="59">
        <f t="shared" si="42"/>
        <v>0</v>
      </c>
      <c r="F183" s="102">
        <f t="shared" si="33"/>
        <v>0</v>
      </c>
      <c r="G183" s="103"/>
      <c r="H183" s="104"/>
      <c r="I183" s="103"/>
      <c r="J183" s="104"/>
      <c r="K183" s="103"/>
      <c r="L183" s="105"/>
      <c r="M183" s="105"/>
      <c r="N183" s="104"/>
      <c r="O183" s="103"/>
      <c r="P183" s="104"/>
      <c r="Q183" s="98"/>
      <c r="R183" s="60">
        <f t="shared" si="34"/>
        <v>0</v>
      </c>
    </row>
    <row r="184" spans="1:18" s="99" customFormat="1" ht="18.75" thickBot="1">
      <c r="A184" s="89" t="s">
        <v>123</v>
      </c>
      <c r="B184" s="89">
        <v>24</v>
      </c>
      <c r="C184" s="90" t="s">
        <v>91</v>
      </c>
      <c r="D184" s="91">
        <f>SUM(D185:D186)</f>
        <v>0</v>
      </c>
      <c r="E184" s="92">
        <f>SUM(E185:E186)</f>
        <v>0</v>
      </c>
      <c r="F184" s="93">
        <f t="shared" si="33"/>
        <v>0</v>
      </c>
      <c r="G184" s="94">
        <f>SUM(G185:G186)</f>
        <v>0</v>
      </c>
      <c r="H184" s="95">
        <f aca="true" t="shared" si="43" ref="H184:P184">SUM(H185:H186)</f>
        <v>0</v>
      </c>
      <c r="I184" s="94">
        <f t="shared" si="43"/>
        <v>0</v>
      </c>
      <c r="J184" s="95">
        <f t="shared" si="43"/>
        <v>0</v>
      </c>
      <c r="K184" s="94">
        <f t="shared" si="43"/>
        <v>0</v>
      </c>
      <c r="L184" s="96">
        <f t="shared" si="43"/>
        <v>0</v>
      </c>
      <c r="M184" s="96">
        <f t="shared" si="43"/>
        <v>0</v>
      </c>
      <c r="N184" s="95">
        <f t="shared" si="43"/>
        <v>0</v>
      </c>
      <c r="O184" s="94">
        <f t="shared" si="43"/>
        <v>0</v>
      </c>
      <c r="P184" s="97">
        <f t="shared" si="43"/>
        <v>0</v>
      </c>
      <c r="Q184" s="106"/>
      <c r="R184" s="60">
        <f t="shared" si="34"/>
        <v>0</v>
      </c>
    </row>
    <row r="185" spans="1:18" s="99" customFormat="1" ht="44.25" customHeight="1">
      <c r="A185" s="100" t="s">
        <v>497</v>
      </c>
      <c r="B185" s="100">
        <v>154</v>
      </c>
      <c r="C185" s="125" t="s">
        <v>92</v>
      </c>
      <c r="D185" s="58">
        <f>G185+K185+M185+O185+I185</f>
        <v>0</v>
      </c>
      <c r="E185" s="59">
        <f>H185+L185+N185+P185+J185</f>
        <v>0</v>
      </c>
      <c r="F185" s="102">
        <f t="shared" si="33"/>
        <v>0</v>
      </c>
      <c r="G185" s="103"/>
      <c r="H185" s="104"/>
      <c r="I185" s="103"/>
      <c r="J185" s="104"/>
      <c r="K185" s="103"/>
      <c r="L185" s="105"/>
      <c r="M185" s="105"/>
      <c r="N185" s="104"/>
      <c r="O185" s="103"/>
      <c r="P185" s="104"/>
      <c r="Q185" s="106"/>
      <c r="R185" s="60">
        <f t="shared" si="34"/>
        <v>0</v>
      </c>
    </row>
    <row r="186" spans="1:18" s="99" customFormat="1" ht="35.25" customHeight="1" thickBot="1">
      <c r="A186" s="119" t="s">
        <v>498</v>
      </c>
      <c r="B186" s="119">
        <v>155</v>
      </c>
      <c r="C186" s="120" t="s">
        <v>94</v>
      </c>
      <c r="D186" s="58">
        <f>G186+K186+M186+O186+I186</f>
        <v>0</v>
      </c>
      <c r="E186" s="59">
        <f>H186+L186+N186+P186+J186</f>
        <v>0</v>
      </c>
      <c r="F186" s="102">
        <f t="shared" si="33"/>
        <v>0</v>
      </c>
      <c r="G186" s="103"/>
      <c r="H186" s="104"/>
      <c r="I186" s="103"/>
      <c r="J186" s="104"/>
      <c r="K186" s="103"/>
      <c r="L186" s="105"/>
      <c r="M186" s="105"/>
      <c r="N186" s="104"/>
      <c r="O186" s="103"/>
      <c r="P186" s="104"/>
      <c r="Q186" s="106"/>
      <c r="R186" s="60">
        <f t="shared" si="34"/>
        <v>0</v>
      </c>
    </row>
    <row r="187" spans="1:18" s="99" customFormat="1" ht="25.5" customHeight="1" thickBot="1">
      <c r="A187" s="89" t="s">
        <v>126</v>
      </c>
      <c r="B187" s="89">
        <v>25</v>
      </c>
      <c r="C187" s="90" t="s">
        <v>499</v>
      </c>
      <c r="D187" s="91">
        <f>SUM(D188:D197)</f>
        <v>0</v>
      </c>
      <c r="E187" s="92">
        <f>SUM(E188:E197)</f>
        <v>0</v>
      </c>
      <c r="F187" s="93">
        <f t="shared" si="33"/>
        <v>0</v>
      </c>
      <c r="G187" s="94">
        <f>SUM(G188:G197)</f>
        <v>0</v>
      </c>
      <c r="H187" s="95">
        <f aca="true" t="shared" si="44" ref="H187:P187">SUM(H188:H197)</f>
        <v>0</v>
      </c>
      <c r="I187" s="94">
        <f t="shared" si="44"/>
        <v>0</v>
      </c>
      <c r="J187" s="95">
        <f t="shared" si="44"/>
        <v>0</v>
      </c>
      <c r="K187" s="94">
        <f t="shared" si="44"/>
        <v>0</v>
      </c>
      <c r="L187" s="96">
        <f t="shared" si="44"/>
        <v>0</v>
      </c>
      <c r="M187" s="96">
        <f t="shared" si="44"/>
        <v>0</v>
      </c>
      <c r="N187" s="95">
        <f t="shared" si="44"/>
        <v>0</v>
      </c>
      <c r="O187" s="94">
        <f t="shared" si="44"/>
        <v>0</v>
      </c>
      <c r="P187" s="97">
        <f t="shared" si="44"/>
        <v>0</v>
      </c>
      <c r="Q187" s="106"/>
      <c r="R187" s="60">
        <f t="shared" si="34"/>
        <v>0</v>
      </c>
    </row>
    <row r="188" spans="1:18" s="99" customFormat="1" ht="32.25">
      <c r="A188" s="116" t="s">
        <v>113</v>
      </c>
      <c r="B188" s="116">
        <v>156</v>
      </c>
      <c r="C188" s="117" t="s">
        <v>120</v>
      </c>
      <c r="D188" s="58">
        <f aca="true" t="shared" si="45" ref="D188:E195">G188+K188+M188+O188+I188</f>
        <v>0</v>
      </c>
      <c r="E188" s="59">
        <f t="shared" si="45"/>
        <v>0</v>
      </c>
      <c r="F188" s="102">
        <f t="shared" si="33"/>
        <v>0</v>
      </c>
      <c r="G188" s="103"/>
      <c r="H188" s="104"/>
      <c r="I188" s="103"/>
      <c r="J188" s="104"/>
      <c r="K188" s="103"/>
      <c r="L188" s="105"/>
      <c r="M188" s="105"/>
      <c r="N188" s="104"/>
      <c r="O188" s="103"/>
      <c r="P188" s="104"/>
      <c r="Q188" s="98"/>
      <c r="R188" s="60">
        <f t="shared" si="34"/>
        <v>0</v>
      </c>
    </row>
    <row r="189" spans="1:18" s="99" customFormat="1" ht="15.75">
      <c r="A189" s="118" t="s">
        <v>216</v>
      </c>
      <c r="B189" s="118">
        <v>157</v>
      </c>
      <c r="C189" s="108" t="s">
        <v>121</v>
      </c>
      <c r="D189" s="58">
        <f t="shared" si="45"/>
        <v>0</v>
      </c>
      <c r="E189" s="59">
        <f t="shared" si="45"/>
        <v>0</v>
      </c>
      <c r="F189" s="102">
        <f t="shared" si="33"/>
        <v>0</v>
      </c>
      <c r="G189" s="103"/>
      <c r="H189" s="104"/>
      <c r="I189" s="103"/>
      <c r="J189" s="104"/>
      <c r="K189" s="103"/>
      <c r="L189" s="105"/>
      <c r="M189" s="105"/>
      <c r="N189" s="104"/>
      <c r="O189" s="103"/>
      <c r="P189" s="104"/>
      <c r="Q189" s="106"/>
      <c r="R189" s="60">
        <f t="shared" si="34"/>
        <v>0</v>
      </c>
    </row>
    <row r="190" spans="1:18" s="99" customFormat="1" ht="15.75">
      <c r="A190" s="118" t="s">
        <v>115</v>
      </c>
      <c r="B190" s="118">
        <v>158</v>
      </c>
      <c r="C190" s="108" t="s">
        <v>122</v>
      </c>
      <c r="D190" s="58">
        <f t="shared" si="45"/>
        <v>0</v>
      </c>
      <c r="E190" s="59">
        <f t="shared" si="45"/>
        <v>0</v>
      </c>
      <c r="F190" s="102">
        <f t="shared" si="33"/>
        <v>0</v>
      </c>
      <c r="G190" s="103"/>
      <c r="H190" s="104"/>
      <c r="I190" s="103"/>
      <c r="J190" s="104"/>
      <c r="K190" s="103"/>
      <c r="L190" s="105"/>
      <c r="M190" s="105"/>
      <c r="N190" s="104"/>
      <c r="O190" s="103"/>
      <c r="P190" s="104"/>
      <c r="Q190" s="98"/>
      <c r="R190" s="60">
        <f t="shared" si="34"/>
        <v>0</v>
      </c>
    </row>
    <row r="191" spans="1:18" s="99" customFormat="1" ht="32.25">
      <c r="A191" s="118" t="s">
        <v>217</v>
      </c>
      <c r="B191" s="118">
        <v>159</v>
      </c>
      <c r="C191" s="108" t="s">
        <v>500</v>
      </c>
      <c r="D191" s="58">
        <f t="shared" si="45"/>
        <v>0</v>
      </c>
      <c r="E191" s="59">
        <f t="shared" si="45"/>
        <v>0</v>
      </c>
      <c r="F191" s="102">
        <f t="shared" si="33"/>
        <v>0</v>
      </c>
      <c r="G191" s="103"/>
      <c r="H191" s="104"/>
      <c r="I191" s="103"/>
      <c r="J191" s="104"/>
      <c r="K191" s="103"/>
      <c r="L191" s="105"/>
      <c r="M191" s="105"/>
      <c r="N191" s="104"/>
      <c r="O191" s="103"/>
      <c r="P191" s="104"/>
      <c r="Q191" s="106"/>
      <c r="R191" s="60">
        <f t="shared" si="34"/>
        <v>0</v>
      </c>
    </row>
    <row r="192" spans="1:18" s="99" customFormat="1" ht="32.25">
      <c r="A192" s="107" t="s">
        <v>218</v>
      </c>
      <c r="B192" s="107">
        <v>160</v>
      </c>
      <c r="C192" s="109" t="s">
        <v>501</v>
      </c>
      <c r="D192" s="58">
        <f t="shared" si="45"/>
        <v>0</v>
      </c>
      <c r="E192" s="59">
        <f t="shared" si="45"/>
        <v>0</v>
      </c>
      <c r="F192" s="102">
        <f t="shared" si="33"/>
        <v>0</v>
      </c>
      <c r="G192" s="103"/>
      <c r="H192" s="104"/>
      <c r="I192" s="103"/>
      <c r="J192" s="104"/>
      <c r="K192" s="103"/>
      <c r="L192" s="105"/>
      <c r="M192" s="105"/>
      <c r="N192" s="104"/>
      <c r="O192" s="103"/>
      <c r="P192" s="104"/>
      <c r="Q192" s="106"/>
      <c r="R192" s="60">
        <f t="shared" si="34"/>
        <v>0</v>
      </c>
    </row>
    <row r="193" spans="1:18" s="99" customFormat="1" ht="32.25">
      <c r="A193" s="107" t="s">
        <v>219</v>
      </c>
      <c r="B193" s="107">
        <v>161</v>
      </c>
      <c r="C193" s="109" t="s">
        <v>502</v>
      </c>
      <c r="D193" s="58"/>
      <c r="E193" s="59"/>
      <c r="F193" s="102">
        <f t="shared" si="33"/>
        <v>0</v>
      </c>
      <c r="G193" s="103" t="s">
        <v>16</v>
      </c>
      <c r="H193" s="104" t="s">
        <v>16</v>
      </c>
      <c r="I193" s="103" t="s">
        <v>16</v>
      </c>
      <c r="J193" s="104" t="s">
        <v>16</v>
      </c>
      <c r="K193" s="103" t="s">
        <v>16</v>
      </c>
      <c r="L193" s="105" t="s">
        <v>16</v>
      </c>
      <c r="M193" s="105" t="s">
        <v>16</v>
      </c>
      <c r="N193" s="104" t="s">
        <v>16</v>
      </c>
      <c r="O193" s="103" t="s">
        <v>16</v>
      </c>
      <c r="P193" s="104" t="s">
        <v>16</v>
      </c>
      <c r="Q193" s="106"/>
      <c r="R193" s="60"/>
    </row>
    <row r="194" spans="1:18" s="99" customFormat="1" ht="32.25">
      <c r="A194" s="107" t="s">
        <v>221</v>
      </c>
      <c r="B194" s="107">
        <v>162</v>
      </c>
      <c r="C194" s="109" t="s">
        <v>503</v>
      </c>
      <c r="D194" s="58"/>
      <c r="E194" s="59"/>
      <c r="F194" s="102">
        <f t="shared" si="33"/>
        <v>0</v>
      </c>
      <c r="G194" s="103" t="s">
        <v>16</v>
      </c>
      <c r="H194" s="104" t="s">
        <v>16</v>
      </c>
      <c r="I194" s="103" t="s">
        <v>16</v>
      </c>
      <c r="J194" s="104" t="s">
        <v>16</v>
      </c>
      <c r="K194" s="103" t="s">
        <v>16</v>
      </c>
      <c r="L194" s="105" t="s">
        <v>16</v>
      </c>
      <c r="M194" s="105" t="s">
        <v>16</v>
      </c>
      <c r="N194" s="104" t="s">
        <v>16</v>
      </c>
      <c r="O194" s="103" t="s">
        <v>16</v>
      </c>
      <c r="P194" s="104" t="s">
        <v>16</v>
      </c>
      <c r="Q194" s="106"/>
      <c r="R194" s="60"/>
    </row>
    <row r="195" spans="1:18" s="99" customFormat="1" ht="15.75">
      <c r="A195" s="107" t="s">
        <v>222</v>
      </c>
      <c r="B195" s="107">
        <v>163</v>
      </c>
      <c r="C195" s="109" t="s">
        <v>504</v>
      </c>
      <c r="D195" s="58">
        <f t="shared" si="45"/>
        <v>0</v>
      </c>
      <c r="E195" s="59">
        <f t="shared" si="45"/>
        <v>0</v>
      </c>
      <c r="F195" s="102">
        <f t="shared" si="33"/>
        <v>0</v>
      </c>
      <c r="G195" s="103"/>
      <c r="H195" s="104"/>
      <c r="I195" s="103"/>
      <c r="J195" s="104"/>
      <c r="K195" s="103"/>
      <c r="L195" s="105"/>
      <c r="M195" s="105"/>
      <c r="N195" s="104"/>
      <c r="O195" s="103"/>
      <c r="P195" s="104"/>
      <c r="Q195" s="106"/>
      <c r="R195" s="60">
        <f t="shared" si="34"/>
        <v>0</v>
      </c>
    </row>
    <row r="196" spans="1:18" s="99" customFormat="1" ht="15.75">
      <c r="A196" s="107" t="s">
        <v>117</v>
      </c>
      <c r="B196" s="107">
        <v>164</v>
      </c>
      <c r="C196" s="109" t="s">
        <v>505</v>
      </c>
      <c r="D196" s="58"/>
      <c r="E196" s="59"/>
      <c r="F196" s="102">
        <f t="shared" si="33"/>
        <v>0</v>
      </c>
      <c r="G196" s="103" t="s">
        <v>16</v>
      </c>
      <c r="H196" s="104" t="s">
        <v>16</v>
      </c>
      <c r="I196" s="103" t="s">
        <v>16</v>
      </c>
      <c r="J196" s="104" t="s">
        <v>16</v>
      </c>
      <c r="K196" s="103" t="s">
        <v>16</v>
      </c>
      <c r="L196" s="105" t="s">
        <v>16</v>
      </c>
      <c r="M196" s="105" t="s">
        <v>16</v>
      </c>
      <c r="N196" s="104" t="s">
        <v>16</v>
      </c>
      <c r="O196" s="103" t="s">
        <v>16</v>
      </c>
      <c r="P196" s="104" t="s">
        <v>16</v>
      </c>
      <c r="Q196" s="98"/>
      <c r="R196" s="60"/>
    </row>
    <row r="197" spans="1:18" s="99" customFormat="1" ht="16.5" thickBot="1">
      <c r="A197" s="115" t="s">
        <v>224</v>
      </c>
      <c r="B197" s="115">
        <v>165</v>
      </c>
      <c r="C197" s="124" t="s">
        <v>506</v>
      </c>
      <c r="D197" s="58"/>
      <c r="E197" s="59"/>
      <c r="F197" s="102">
        <f t="shared" si="33"/>
        <v>0</v>
      </c>
      <c r="G197" s="103" t="s">
        <v>16</v>
      </c>
      <c r="H197" s="104" t="s">
        <v>16</v>
      </c>
      <c r="I197" s="103" t="s">
        <v>16</v>
      </c>
      <c r="J197" s="104" t="s">
        <v>16</v>
      </c>
      <c r="K197" s="103" t="s">
        <v>16</v>
      </c>
      <c r="L197" s="105" t="s">
        <v>16</v>
      </c>
      <c r="M197" s="105" t="s">
        <v>16</v>
      </c>
      <c r="N197" s="104" t="s">
        <v>16</v>
      </c>
      <c r="O197" s="103" t="s">
        <v>16</v>
      </c>
      <c r="P197" s="104" t="s">
        <v>16</v>
      </c>
      <c r="Q197" s="106"/>
      <c r="R197" s="60"/>
    </row>
    <row r="198" spans="1:18" s="99" customFormat="1" ht="18.75" thickBot="1">
      <c r="A198" s="89" t="s">
        <v>225</v>
      </c>
      <c r="B198" s="89">
        <v>26</v>
      </c>
      <c r="C198" s="90" t="s">
        <v>507</v>
      </c>
      <c r="D198" s="91">
        <f>SUM(D199)</f>
        <v>0</v>
      </c>
      <c r="E198" s="92">
        <f>SUM(E199)</f>
        <v>0</v>
      </c>
      <c r="F198" s="93">
        <f t="shared" si="33"/>
        <v>0</v>
      </c>
      <c r="G198" s="94">
        <f aca="true" t="shared" si="46" ref="G198:P198">SUM(G199)</f>
        <v>0</v>
      </c>
      <c r="H198" s="95">
        <f t="shared" si="46"/>
        <v>0</v>
      </c>
      <c r="I198" s="94">
        <f t="shared" si="46"/>
        <v>0</v>
      </c>
      <c r="J198" s="95">
        <f t="shared" si="46"/>
        <v>0</v>
      </c>
      <c r="K198" s="94">
        <f t="shared" si="46"/>
        <v>0</v>
      </c>
      <c r="L198" s="96">
        <f t="shared" si="46"/>
        <v>0</v>
      </c>
      <c r="M198" s="96">
        <f t="shared" si="46"/>
        <v>0</v>
      </c>
      <c r="N198" s="95">
        <f t="shared" si="46"/>
        <v>0</v>
      </c>
      <c r="O198" s="94">
        <f t="shared" si="46"/>
        <v>0</v>
      </c>
      <c r="P198" s="97">
        <f t="shared" si="46"/>
        <v>0</v>
      </c>
      <c r="Q198" s="106"/>
      <c r="R198" s="60">
        <f t="shared" si="34"/>
        <v>0</v>
      </c>
    </row>
    <row r="199" spans="1:18" s="99" customFormat="1" ht="49.5" thickBot="1">
      <c r="A199" s="140" t="s">
        <v>226</v>
      </c>
      <c r="B199" s="140">
        <v>166</v>
      </c>
      <c r="C199" s="141" t="s">
        <v>116</v>
      </c>
      <c r="D199" s="58">
        <f>G199+K199+M199+O199+I199</f>
        <v>0</v>
      </c>
      <c r="E199" s="59">
        <f>H199+L199+N199+P199+J199</f>
        <v>0</v>
      </c>
      <c r="F199" s="102">
        <f t="shared" si="33"/>
        <v>0</v>
      </c>
      <c r="G199" s="103"/>
      <c r="H199" s="104"/>
      <c r="I199" s="103"/>
      <c r="J199" s="104"/>
      <c r="K199" s="103"/>
      <c r="L199" s="105"/>
      <c r="M199" s="105"/>
      <c r="N199" s="104"/>
      <c r="O199" s="103"/>
      <c r="P199" s="104"/>
      <c r="Q199" s="106"/>
      <c r="R199" s="60">
        <f t="shared" si="34"/>
        <v>0</v>
      </c>
    </row>
    <row r="200" spans="1:18" s="99" customFormat="1" ht="18.75" thickBot="1">
      <c r="A200" s="89" t="s">
        <v>227</v>
      </c>
      <c r="B200" s="89">
        <v>27</v>
      </c>
      <c r="C200" s="90" t="s">
        <v>95</v>
      </c>
      <c r="D200" s="91">
        <f>SUM(D201:D215)</f>
        <v>0</v>
      </c>
      <c r="E200" s="92">
        <f>SUM(E201:E215)</f>
        <v>0</v>
      </c>
      <c r="F200" s="93">
        <f t="shared" si="33"/>
        <v>0</v>
      </c>
      <c r="G200" s="94">
        <f>SUM(G201:G215)</f>
        <v>0</v>
      </c>
      <c r="H200" s="95">
        <f aca="true" t="shared" si="47" ref="H200:P200">SUM(H201:H215)</f>
        <v>0</v>
      </c>
      <c r="I200" s="94">
        <f t="shared" si="47"/>
        <v>0</v>
      </c>
      <c r="J200" s="95">
        <f t="shared" si="47"/>
        <v>0</v>
      </c>
      <c r="K200" s="94">
        <f t="shared" si="47"/>
        <v>0</v>
      </c>
      <c r="L200" s="96">
        <f t="shared" si="47"/>
        <v>0</v>
      </c>
      <c r="M200" s="96">
        <f t="shared" si="47"/>
        <v>0</v>
      </c>
      <c r="N200" s="95">
        <f t="shared" si="47"/>
        <v>0</v>
      </c>
      <c r="O200" s="94">
        <f t="shared" si="47"/>
        <v>0</v>
      </c>
      <c r="P200" s="97">
        <f t="shared" si="47"/>
        <v>0</v>
      </c>
      <c r="Q200" s="106"/>
      <c r="R200" s="60">
        <f t="shared" si="34"/>
        <v>0</v>
      </c>
    </row>
    <row r="201" spans="1:18" s="99" customFormat="1" ht="48.75">
      <c r="A201" s="116" t="s">
        <v>228</v>
      </c>
      <c r="B201" s="116">
        <v>167</v>
      </c>
      <c r="C201" s="117" t="s">
        <v>98</v>
      </c>
      <c r="D201" s="58">
        <f aca="true" t="shared" si="48" ref="D201:E215">G201+K201+M201+O201+I201</f>
        <v>0</v>
      </c>
      <c r="E201" s="59">
        <f t="shared" si="48"/>
        <v>0</v>
      </c>
      <c r="F201" s="102">
        <f t="shared" si="33"/>
        <v>0</v>
      </c>
      <c r="G201" s="103"/>
      <c r="H201" s="104"/>
      <c r="I201" s="103"/>
      <c r="J201" s="104"/>
      <c r="K201" s="103"/>
      <c r="L201" s="105"/>
      <c r="M201" s="105"/>
      <c r="N201" s="104"/>
      <c r="O201" s="103"/>
      <c r="P201" s="104"/>
      <c r="Q201" s="106"/>
      <c r="R201" s="60">
        <f t="shared" si="34"/>
        <v>0</v>
      </c>
    </row>
    <row r="202" spans="1:18" s="63" customFormat="1" ht="48.75">
      <c r="A202" s="118" t="s">
        <v>229</v>
      </c>
      <c r="B202" s="118">
        <v>168</v>
      </c>
      <c r="C202" s="108" t="s">
        <v>127</v>
      </c>
      <c r="D202" s="58">
        <f t="shared" si="48"/>
        <v>0</v>
      </c>
      <c r="E202" s="59">
        <f t="shared" si="48"/>
        <v>0</v>
      </c>
      <c r="F202" s="102">
        <f aca="true" t="shared" si="49" ref="F202:F265">IF(E202=0,0,ROUND(D202/E202,1))</f>
        <v>0</v>
      </c>
      <c r="G202" s="103"/>
      <c r="H202" s="104"/>
      <c r="I202" s="103"/>
      <c r="J202" s="104"/>
      <c r="K202" s="103"/>
      <c r="L202" s="105"/>
      <c r="M202" s="105"/>
      <c r="N202" s="104"/>
      <c r="O202" s="103"/>
      <c r="P202" s="104"/>
      <c r="Q202" s="142"/>
      <c r="R202" s="60">
        <f t="shared" si="34"/>
        <v>0</v>
      </c>
    </row>
    <row r="203" spans="1:18" s="63" customFormat="1" ht="15.75">
      <c r="A203" s="118" t="s">
        <v>230</v>
      </c>
      <c r="B203" s="118">
        <v>169</v>
      </c>
      <c r="C203" s="108" t="s">
        <v>508</v>
      </c>
      <c r="D203" s="58">
        <f t="shared" si="48"/>
        <v>0</v>
      </c>
      <c r="E203" s="59">
        <f t="shared" si="48"/>
        <v>0</v>
      </c>
      <c r="F203" s="102">
        <f t="shared" si="49"/>
        <v>0</v>
      </c>
      <c r="G203" s="103"/>
      <c r="H203" s="104"/>
      <c r="I203" s="103"/>
      <c r="J203" s="104"/>
      <c r="K203" s="103"/>
      <c r="L203" s="105"/>
      <c r="M203" s="105"/>
      <c r="N203" s="104"/>
      <c r="O203" s="103"/>
      <c r="P203" s="104"/>
      <c r="Q203" s="142"/>
      <c r="R203" s="60">
        <f aca="true" t="shared" si="50" ref="R203:R266">SUM(G203:P203)-(D203+E203)</f>
        <v>0</v>
      </c>
    </row>
    <row r="204" spans="1:18" s="99" customFormat="1" ht="15.75">
      <c r="A204" s="118" t="s">
        <v>118</v>
      </c>
      <c r="B204" s="118">
        <v>170</v>
      </c>
      <c r="C204" s="108" t="s">
        <v>100</v>
      </c>
      <c r="D204" s="58">
        <f t="shared" si="48"/>
        <v>0</v>
      </c>
      <c r="E204" s="59">
        <f t="shared" si="48"/>
        <v>0</v>
      </c>
      <c r="F204" s="102">
        <f t="shared" si="49"/>
        <v>0</v>
      </c>
      <c r="G204" s="103"/>
      <c r="H204" s="104"/>
      <c r="I204" s="103"/>
      <c r="J204" s="104"/>
      <c r="K204" s="103"/>
      <c r="L204" s="105"/>
      <c r="M204" s="105"/>
      <c r="N204" s="104"/>
      <c r="O204" s="103"/>
      <c r="P204" s="104"/>
      <c r="Q204" s="98"/>
      <c r="R204" s="60">
        <f t="shared" si="50"/>
        <v>0</v>
      </c>
    </row>
    <row r="205" spans="1:18" s="99" customFormat="1" ht="22.5" customHeight="1">
      <c r="A205" s="118" t="s">
        <v>231</v>
      </c>
      <c r="B205" s="118">
        <v>171</v>
      </c>
      <c r="C205" s="108" t="s">
        <v>83</v>
      </c>
      <c r="D205" s="58">
        <f t="shared" si="48"/>
        <v>0</v>
      </c>
      <c r="E205" s="59">
        <f t="shared" si="48"/>
        <v>0</v>
      </c>
      <c r="F205" s="102">
        <f t="shared" si="49"/>
        <v>0</v>
      </c>
      <c r="G205" s="103"/>
      <c r="H205" s="104"/>
      <c r="I205" s="103"/>
      <c r="J205" s="104"/>
      <c r="K205" s="103"/>
      <c r="L205" s="105"/>
      <c r="M205" s="105"/>
      <c r="N205" s="104"/>
      <c r="O205" s="103"/>
      <c r="P205" s="104"/>
      <c r="Q205" s="106"/>
      <c r="R205" s="60">
        <f t="shared" si="50"/>
        <v>0</v>
      </c>
    </row>
    <row r="206" spans="1:18" s="99" customFormat="1" ht="57.75" customHeight="1">
      <c r="A206" s="118" t="s">
        <v>232</v>
      </c>
      <c r="B206" s="118">
        <v>172</v>
      </c>
      <c r="C206" s="108" t="s">
        <v>509</v>
      </c>
      <c r="D206" s="58">
        <f t="shared" si="48"/>
        <v>0</v>
      </c>
      <c r="E206" s="59">
        <f t="shared" si="48"/>
        <v>0</v>
      </c>
      <c r="F206" s="102">
        <f t="shared" si="49"/>
        <v>0</v>
      </c>
      <c r="G206" s="103"/>
      <c r="H206" s="104"/>
      <c r="I206" s="103"/>
      <c r="J206" s="104"/>
      <c r="K206" s="103"/>
      <c r="L206" s="105"/>
      <c r="M206" s="105"/>
      <c r="N206" s="104"/>
      <c r="O206" s="103"/>
      <c r="P206" s="104"/>
      <c r="Q206" s="106"/>
      <c r="R206" s="60">
        <f t="shared" si="50"/>
        <v>0</v>
      </c>
    </row>
    <row r="207" spans="1:18" s="99" customFormat="1" ht="21.75" customHeight="1">
      <c r="A207" s="118" t="s">
        <v>233</v>
      </c>
      <c r="B207" s="118">
        <v>173</v>
      </c>
      <c r="C207" s="108" t="s">
        <v>163</v>
      </c>
      <c r="D207" s="58">
        <f t="shared" si="48"/>
        <v>0</v>
      </c>
      <c r="E207" s="59">
        <f t="shared" si="48"/>
        <v>0</v>
      </c>
      <c r="F207" s="102">
        <f t="shared" si="49"/>
        <v>0</v>
      </c>
      <c r="G207" s="103"/>
      <c r="H207" s="104"/>
      <c r="I207" s="103"/>
      <c r="J207" s="104"/>
      <c r="K207" s="103"/>
      <c r="L207" s="105"/>
      <c r="M207" s="105"/>
      <c r="N207" s="104"/>
      <c r="O207" s="103"/>
      <c r="P207" s="104"/>
      <c r="Q207" s="106"/>
      <c r="R207" s="60">
        <f t="shared" si="50"/>
        <v>0</v>
      </c>
    </row>
    <row r="208" spans="1:18" s="99" customFormat="1" ht="32.25">
      <c r="A208" s="118" t="s">
        <v>234</v>
      </c>
      <c r="B208" s="118">
        <v>174</v>
      </c>
      <c r="C208" s="108" t="s">
        <v>88</v>
      </c>
      <c r="D208" s="58">
        <f t="shared" si="48"/>
        <v>0</v>
      </c>
      <c r="E208" s="59">
        <f t="shared" si="48"/>
        <v>0</v>
      </c>
      <c r="F208" s="102">
        <f t="shared" si="49"/>
        <v>0</v>
      </c>
      <c r="G208" s="103"/>
      <c r="H208" s="104"/>
      <c r="I208" s="103"/>
      <c r="J208" s="104"/>
      <c r="K208" s="103"/>
      <c r="L208" s="105"/>
      <c r="M208" s="105"/>
      <c r="N208" s="104"/>
      <c r="O208" s="103"/>
      <c r="P208" s="104"/>
      <c r="Q208" s="106"/>
      <c r="R208" s="60">
        <f t="shared" si="50"/>
        <v>0</v>
      </c>
    </row>
    <row r="209" spans="1:18" s="132" customFormat="1" ht="45.75" customHeight="1">
      <c r="A209" s="118" t="s">
        <v>235</v>
      </c>
      <c r="B209" s="118">
        <v>175</v>
      </c>
      <c r="C209" s="108" t="s">
        <v>89</v>
      </c>
      <c r="D209" s="58">
        <f t="shared" si="48"/>
        <v>0</v>
      </c>
      <c r="E209" s="59">
        <f t="shared" si="48"/>
        <v>0</v>
      </c>
      <c r="F209" s="102">
        <f t="shared" si="49"/>
        <v>0</v>
      </c>
      <c r="G209" s="103"/>
      <c r="H209" s="104"/>
      <c r="I209" s="103"/>
      <c r="J209" s="104"/>
      <c r="K209" s="103"/>
      <c r="L209" s="105"/>
      <c r="M209" s="105"/>
      <c r="N209" s="104"/>
      <c r="O209" s="103"/>
      <c r="P209" s="104"/>
      <c r="Q209" s="131"/>
      <c r="R209" s="60">
        <f t="shared" si="50"/>
        <v>0</v>
      </c>
    </row>
    <row r="210" spans="1:18" s="132" customFormat="1" ht="16.5" customHeight="1">
      <c r="A210" s="107" t="s">
        <v>236</v>
      </c>
      <c r="B210" s="107">
        <v>176</v>
      </c>
      <c r="C210" s="109" t="s">
        <v>93</v>
      </c>
      <c r="D210" s="58">
        <f t="shared" si="48"/>
        <v>0</v>
      </c>
      <c r="E210" s="59">
        <f t="shared" si="48"/>
        <v>0</v>
      </c>
      <c r="F210" s="102">
        <f t="shared" si="49"/>
        <v>0</v>
      </c>
      <c r="G210" s="103"/>
      <c r="H210" s="104"/>
      <c r="I210" s="103"/>
      <c r="J210" s="104"/>
      <c r="K210" s="103"/>
      <c r="L210" s="105"/>
      <c r="M210" s="105"/>
      <c r="N210" s="104"/>
      <c r="O210" s="103"/>
      <c r="P210" s="104"/>
      <c r="Q210" s="131"/>
      <c r="R210" s="60">
        <f t="shared" si="50"/>
        <v>0</v>
      </c>
    </row>
    <row r="211" spans="1:18" s="132" customFormat="1" ht="39" customHeight="1">
      <c r="A211" s="107" t="s">
        <v>237</v>
      </c>
      <c r="B211" s="107">
        <v>177</v>
      </c>
      <c r="C211" s="109" t="s">
        <v>510</v>
      </c>
      <c r="D211" s="58"/>
      <c r="E211" s="59"/>
      <c r="F211" s="102">
        <f t="shared" si="49"/>
        <v>0</v>
      </c>
      <c r="G211" s="103" t="s">
        <v>16</v>
      </c>
      <c r="H211" s="104" t="s">
        <v>16</v>
      </c>
      <c r="I211" s="103" t="s">
        <v>16</v>
      </c>
      <c r="J211" s="104" t="s">
        <v>16</v>
      </c>
      <c r="K211" s="103" t="s">
        <v>16</v>
      </c>
      <c r="L211" s="105" t="s">
        <v>16</v>
      </c>
      <c r="M211" s="105" t="s">
        <v>16</v>
      </c>
      <c r="N211" s="104" t="s">
        <v>16</v>
      </c>
      <c r="O211" s="103" t="s">
        <v>16</v>
      </c>
      <c r="P211" s="104" t="s">
        <v>16</v>
      </c>
      <c r="Q211" s="131"/>
      <c r="R211" s="60"/>
    </row>
    <row r="212" spans="1:18" s="132" customFormat="1" ht="39" customHeight="1">
      <c r="A212" s="107" t="s">
        <v>238</v>
      </c>
      <c r="B212" s="107">
        <v>178</v>
      </c>
      <c r="C212" s="109" t="s">
        <v>511</v>
      </c>
      <c r="D212" s="58"/>
      <c r="E212" s="59"/>
      <c r="F212" s="102">
        <f t="shared" si="49"/>
        <v>0</v>
      </c>
      <c r="G212" s="103" t="s">
        <v>16</v>
      </c>
      <c r="H212" s="104" t="s">
        <v>16</v>
      </c>
      <c r="I212" s="103" t="s">
        <v>16</v>
      </c>
      <c r="J212" s="104" t="s">
        <v>16</v>
      </c>
      <c r="K212" s="103" t="s">
        <v>16</v>
      </c>
      <c r="L212" s="105" t="s">
        <v>16</v>
      </c>
      <c r="M212" s="105" t="s">
        <v>16</v>
      </c>
      <c r="N212" s="104" t="s">
        <v>16</v>
      </c>
      <c r="O212" s="103" t="s">
        <v>16</v>
      </c>
      <c r="P212" s="104" t="s">
        <v>16</v>
      </c>
      <c r="Q212" s="131"/>
      <c r="R212" s="60"/>
    </row>
    <row r="213" spans="1:18" s="132" customFormat="1" ht="15.75" customHeight="1">
      <c r="A213" s="118" t="s">
        <v>239</v>
      </c>
      <c r="B213" s="118">
        <v>179</v>
      </c>
      <c r="C213" s="108" t="s">
        <v>47</v>
      </c>
      <c r="D213" s="58">
        <f t="shared" si="48"/>
        <v>0</v>
      </c>
      <c r="E213" s="59">
        <f t="shared" si="48"/>
        <v>0</v>
      </c>
      <c r="F213" s="102">
        <f t="shared" si="49"/>
        <v>0</v>
      </c>
      <c r="G213" s="103"/>
      <c r="H213" s="104"/>
      <c r="I213" s="103"/>
      <c r="J213" s="104"/>
      <c r="K213" s="103"/>
      <c r="L213" s="105"/>
      <c r="M213" s="105"/>
      <c r="N213" s="104"/>
      <c r="O213" s="103"/>
      <c r="P213" s="104"/>
      <c r="Q213" s="131"/>
      <c r="R213" s="60">
        <f t="shared" si="50"/>
        <v>0</v>
      </c>
    </row>
    <row r="214" spans="1:18" s="132" customFormat="1" ht="43.5" customHeight="1">
      <c r="A214" s="118" t="s">
        <v>240</v>
      </c>
      <c r="B214" s="118">
        <v>180</v>
      </c>
      <c r="C214" s="108" t="s">
        <v>48</v>
      </c>
      <c r="D214" s="58">
        <f t="shared" si="48"/>
        <v>0</v>
      </c>
      <c r="E214" s="59">
        <f t="shared" si="48"/>
        <v>0</v>
      </c>
      <c r="F214" s="102">
        <f t="shared" si="49"/>
        <v>0</v>
      </c>
      <c r="G214" s="103"/>
      <c r="H214" s="104"/>
      <c r="I214" s="103"/>
      <c r="J214" s="104"/>
      <c r="K214" s="103"/>
      <c r="L214" s="105"/>
      <c r="M214" s="105"/>
      <c r="N214" s="104"/>
      <c r="O214" s="103"/>
      <c r="P214" s="104"/>
      <c r="Q214" s="131"/>
      <c r="R214" s="60">
        <f t="shared" si="50"/>
        <v>0</v>
      </c>
    </row>
    <row r="215" spans="1:18" s="132" customFormat="1" ht="54" customHeight="1" thickBot="1">
      <c r="A215" s="115" t="s">
        <v>241</v>
      </c>
      <c r="B215" s="115">
        <v>181</v>
      </c>
      <c r="C215" s="124" t="s">
        <v>131</v>
      </c>
      <c r="D215" s="58">
        <f t="shared" si="48"/>
        <v>0</v>
      </c>
      <c r="E215" s="59">
        <f t="shared" si="48"/>
        <v>0</v>
      </c>
      <c r="F215" s="102">
        <f t="shared" si="49"/>
        <v>0</v>
      </c>
      <c r="G215" s="103"/>
      <c r="H215" s="104"/>
      <c r="I215" s="103"/>
      <c r="J215" s="104"/>
      <c r="K215" s="103"/>
      <c r="L215" s="105"/>
      <c r="M215" s="105"/>
      <c r="N215" s="104"/>
      <c r="O215" s="103"/>
      <c r="P215" s="104"/>
      <c r="Q215" s="131"/>
      <c r="R215" s="60">
        <f t="shared" si="50"/>
        <v>0</v>
      </c>
    </row>
    <row r="216" spans="1:18" s="99" customFormat="1" ht="18.75" thickBot="1">
      <c r="A216" s="89" t="s">
        <v>119</v>
      </c>
      <c r="B216" s="89">
        <v>28</v>
      </c>
      <c r="C216" s="90" t="s">
        <v>512</v>
      </c>
      <c r="D216" s="91">
        <f>SUM(D217:D221)</f>
        <v>0</v>
      </c>
      <c r="E216" s="92">
        <f>SUM(E217:E221)</f>
        <v>0</v>
      </c>
      <c r="F216" s="93">
        <f t="shared" si="49"/>
        <v>0</v>
      </c>
      <c r="G216" s="94">
        <f>SUM(G217:G221)</f>
        <v>0</v>
      </c>
      <c r="H216" s="95">
        <f aca="true" t="shared" si="51" ref="H216:P216">SUM(H217:H221)</f>
        <v>0</v>
      </c>
      <c r="I216" s="94">
        <f t="shared" si="51"/>
        <v>0</v>
      </c>
      <c r="J216" s="95">
        <f t="shared" si="51"/>
        <v>0</v>
      </c>
      <c r="K216" s="94">
        <f t="shared" si="51"/>
        <v>0</v>
      </c>
      <c r="L216" s="96">
        <f t="shared" si="51"/>
        <v>0</v>
      </c>
      <c r="M216" s="96">
        <f t="shared" si="51"/>
        <v>0</v>
      </c>
      <c r="N216" s="95">
        <f t="shared" si="51"/>
        <v>0</v>
      </c>
      <c r="O216" s="94">
        <f t="shared" si="51"/>
        <v>0</v>
      </c>
      <c r="P216" s="95">
        <f t="shared" si="51"/>
        <v>0</v>
      </c>
      <c r="Q216" s="98"/>
      <c r="R216" s="60">
        <f t="shared" si="50"/>
        <v>0</v>
      </c>
    </row>
    <row r="217" spans="1:18" s="99" customFormat="1" ht="32.25">
      <c r="A217" s="116" t="s">
        <v>242</v>
      </c>
      <c r="B217" s="116">
        <v>182</v>
      </c>
      <c r="C217" s="117" t="s">
        <v>70</v>
      </c>
      <c r="D217" s="58">
        <f>G217+K217+M217+O217+I217</f>
        <v>0</v>
      </c>
      <c r="E217" s="59">
        <f>H217+L217+N217+P217+J217</f>
        <v>0</v>
      </c>
      <c r="F217" s="102">
        <f t="shared" si="49"/>
        <v>0</v>
      </c>
      <c r="G217" s="103"/>
      <c r="H217" s="104"/>
      <c r="I217" s="103"/>
      <c r="J217" s="104"/>
      <c r="K217" s="103"/>
      <c r="L217" s="105"/>
      <c r="M217" s="105"/>
      <c r="N217" s="104"/>
      <c r="O217" s="103"/>
      <c r="P217" s="104"/>
      <c r="Q217" s="106"/>
      <c r="R217" s="60">
        <f t="shared" si="50"/>
        <v>0</v>
      </c>
    </row>
    <row r="218" spans="1:18" s="99" customFormat="1" ht="48.75">
      <c r="A218" s="118" t="s">
        <v>243</v>
      </c>
      <c r="B218" s="118">
        <v>183</v>
      </c>
      <c r="C218" s="109" t="s">
        <v>513</v>
      </c>
      <c r="D218" s="58"/>
      <c r="E218" s="59"/>
      <c r="F218" s="102">
        <f t="shared" si="49"/>
        <v>0</v>
      </c>
      <c r="G218" s="103" t="s">
        <v>16</v>
      </c>
      <c r="H218" s="104" t="s">
        <v>16</v>
      </c>
      <c r="I218" s="103" t="s">
        <v>16</v>
      </c>
      <c r="J218" s="104" t="s">
        <v>16</v>
      </c>
      <c r="K218" s="103" t="s">
        <v>16</v>
      </c>
      <c r="L218" s="105" t="s">
        <v>16</v>
      </c>
      <c r="M218" s="105" t="s">
        <v>16</v>
      </c>
      <c r="N218" s="104" t="s">
        <v>16</v>
      </c>
      <c r="O218" s="103" t="s">
        <v>16</v>
      </c>
      <c r="P218" s="104" t="s">
        <v>16</v>
      </c>
      <c r="Q218" s="106"/>
      <c r="R218" s="60"/>
    </row>
    <row r="219" spans="1:18" s="99" customFormat="1" ht="48.75">
      <c r="A219" s="118" t="s">
        <v>244</v>
      </c>
      <c r="B219" s="118">
        <v>184</v>
      </c>
      <c r="C219" s="109" t="s">
        <v>514</v>
      </c>
      <c r="D219" s="58"/>
      <c r="E219" s="59"/>
      <c r="F219" s="102">
        <f t="shared" si="49"/>
        <v>0</v>
      </c>
      <c r="G219" s="103" t="s">
        <v>16</v>
      </c>
      <c r="H219" s="104" t="s">
        <v>16</v>
      </c>
      <c r="I219" s="103" t="s">
        <v>16</v>
      </c>
      <c r="J219" s="104" t="s">
        <v>16</v>
      </c>
      <c r="K219" s="103" t="s">
        <v>16</v>
      </c>
      <c r="L219" s="105" t="s">
        <v>16</v>
      </c>
      <c r="M219" s="105" t="s">
        <v>16</v>
      </c>
      <c r="N219" s="104" t="s">
        <v>16</v>
      </c>
      <c r="O219" s="103" t="s">
        <v>16</v>
      </c>
      <c r="P219" s="104" t="s">
        <v>16</v>
      </c>
      <c r="Q219" s="106"/>
      <c r="R219" s="60"/>
    </row>
    <row r="220" spans="1:18" s="99" customFormat="1" ht="48.75">
      <c r="A220" s="118" t="s">
        <v>245</v>
      </c>
      <c r="B220" s="118">
        <v>185</v>
      </c>
      <c r="C220" s="109" t="s">
        <v>515</v>
      </c>
      <c r="D220" s="58"/>
      <c r="E220" s="59"/>
      <c r="F220" s="102">
        <f t="shared" si="49"/>
        <v>0</v>
      </c>
      <c r="G220" s="103" t="s">
        <v>16</v>
      </c>
      <c r="H220" s="104" t="s">
        <v>16</v>
      </c>
      <c r="I220" s="103" t="s">
        <v>16</v>
      </c>
      <c r="J220" s="104" t="s">
        <v>16</v>
      </c>
      <c r="K220" s="103" t="s">
        <v>16</v>
      </c>
      <c r="L220" s="105" t="s">
        <v>16</v>
      </c>
      <c r="M220" s="105" t="s">
        <v>16</v>
      </c>
      <c r="N220" s="104" t="s">
        <v>16</v>
      </c>
      <c r="O220" s="103" t="s">
        <v>16</v>
      </c>
      <c r="P220" s="104" t="s">
        <v>16</v>
      </c>
      <c r="Q220" s="106"/>
      <c r="R220" s="60"/>
    </row>
    <row r="221" spans="1:18" s="99" customFormat="1" ht="49.5" thickBot="1">
      <c r="A221" s="119" t="s">
        <v>516</v>
      </c>
      <c r="B221" s="119">
        <v>186</v>
      </c>
      <c r="C221" s="124" t="s">
        <v>517</v>
      </c>
      <c r="D221" s="58"/>
      <c r="E221" s="59"/>
      <c r="F221" s="102">
        <f t="shared" si="49"/>
        <v>0</v>
      </c>
      <c r="G221" s="103" t="s">
        <v>16</v>
      </c>
      <c r="H221" s="104" t="s">
        <v>16</v>
      </c>
      <c r="I221" s="103" t="s">
        <v>16</v>
      </c>
      <c r="J221" s="104" t="s">
        <v>16</v>
      </c>
      <c r="K221" s="103" t="s">
        <v>16</v>
      </c>
      <c r="L221" s="105" t="s">
        <v>16</v>
      </c>
      <c r="M221" s="105" t="s">
        <v>16</v>
      </c>
      <c r="N221" s="104" t="s">
        <v>16</v>
      </c>
      <c r="O221" s="103" t="s">
        <v>16</v>
      </c>
      <c r="P221" s="104" t="s">
        <v>16</v>
      </c>
      <c r="Q221" s="98"/>
      <c r="R221" s="60"/>
    </row>
    <row r="222" spans="1:18" s="99" customFormat="1" ht="18.75" thickBot="1">
      <c r="A222" s="89">
        <v>25</v>
      </c>
      <c r="B222" s="89">
        <v>29</v>
      </c>
      <c r="C222" s="90" t="s">
        <v>518</v>
      </c>
      <c r="D222" s="91">
        <f>SUM(D223:D235)</f>
        <v>0</v>
      </c>
      <c r="E222" s="92">
        <f>SUM(E223:E235)</f>
        <v>0</v>
      </c>
      <c r="F222" s="93">
        <f t="shared" si="49"/>
        <v>0</v>
      </c>
      <c r="G222" s="94">
        <f>SUM(G223:G235)</f>
        <v>0</v>
      </c>
      <c r="H222" s="95">
        <f aca="true" t="shared" si="52" ref="H222:P222">SUM(H223:H235)</f>
        <v>0</v>
      </c>
      <c r="I222" s="94">
        <f t="shared" si="52"/>
        <v>0</v>
      </c>
      <c r="J222" s="95">
        <f t="shared" si="52"/>
        <v>0</v>
      </c>
      <c r="K222" s="94">
        <f t="shared" si="52"/>
        <v>0</v>
      </c>
      <c r="L222" s="96">
        <f t="shared" si="52"/>
        <v>0</v>
      </c>
      <c r="M222" s="96">
        <f t="shared" si="52"/>
        <v>0</v>
      </c>
      <c r="N222" s="95">
        <f t="shared" si="52"/>
        <v>0</v>
      </c>
      <c r="O222" s="94">
        <f t="shared" si="52"/>
        <v>0</v>
      </c>
      <c r="P222" s="97">
        <f t="shared" si="52"/>
        <v>0</v>
      </c>
      <c r="Q222" s="106"/>
      <c r="R222" s="60">
        <f t="shared" si="50"/>
        <v>0</v>
      </c>
    </row>
    <row r="223" spans="1:18" s="99" customFormat="1" ht="32.25">
      <c r="A223" s="116" t="s">
        <v>497</v>
      </c>
      <c r="B223" s="116">
        <v>187</v>
      </c>
      <c r="C223" s="117" t="s">
        <v>56</v>
      </c>
      <c r="D223" s="58">
        <f aca="true" t="shared" si="53" ref="D223:E231">G223+K223+M223+O223+I223</f>
        <v>0</v>
      </c>
      <c r="E223" s="59">
        <f t="shared" si="53"/>
        <v>0</v>
      </c>
      <c r="F223" s="102">
        <f t="shared" si="49"/>
        <v>0</v>
      </c>
      <c r="G223" s="103"/>
      <c r="H223" s="104"/>
      <c r="I223" s="103"/>
      <c r="J223" s="104"/>
      <c r="K223" s="103"/>
      <c r="L223" s="105"/>
      <c r="M223" s="105"/>
      <c r="N223" s="104"/>
      <c r="O223" s="103"/>
      <c r="P223" s="104"/>
      <c r="Q223" s="106"/>
      <c r="R223" s="60">
        <f t="shared" si="50"/>
        <v>0</v>
      </c>
    </row>
    <row r="224" spans="1:18" s="99" customFormat="1" ht="21.75" customHeight="1">
      <c r="A224" s="118" t="s">
        <v>498</v>
      </c>
      <c r="B224" s="118">
        <v>188</v>
      </c>
      <c r="C224" s="108" t="s">
        <v>57</v>
      </c>
      <c r="D224" s="58">
        <f t="shared" si="53"/>
        <v>0</v>
      </c>
      <c r="E224" s="59">
        <f t="shared" si="53"/>
        <v>0</v>
      </c>
      <c r="F224" s="102">
        <f t="shared" si="49"/>
        <v>0</v>
      </c>
      <c r="G224" s="103"/>
      <c r="H224" s="104"/>
      <c r="I224" s="103"/>
      <c r="J224" s="104"/>
      <c r="K224" s="103"/>
      <c r="L224" s="105"/>
      <c r="M224" s="105"/>
      <c r="N224" s="104"/>
      <c r="O224" s="103"/>
      <c r="P224" s="104"/>
      <c r="Q224" s="98"/>
      <c r="R224" s="60">
        <f t="shared" si="50"/>
        <v>0</v>
      </c>
    </row>
    <row r="225" spans="1:18" s="99" customFormat="1" ht="48.75">
      <c r="A225" s="118" t="s">
        <v>519</v>
      </c>
      <c r="B225" s="118">
        <v>189</v>
      </c>
      <c r="C225" s="108" t="s">
        <v>58</v>
      </c>
      <c r="D225" s="58">
        <f t="shared" si="53"/>
        <v>0</v>
      </c>
      <c r="E225" s="59">
        <f t="shared" si="53"/>
        <v>0</v>
      </c>
      <c r="F225" s="102">
        <f t="shared" si="49"/>
        <v>0</v>
      </c>
      <c r="G225" s="103"/>
      <c r="H225" s="104"/>
      <c r="I225" s="103"/>
      <c r="J225" s="104"/>
      <c r="K225" s="103"/>
      <c r="L225" s="105"/>
      <c r="M225" s="105"/>
      <c r="N225" s="104"/>
      <c r="O225" s="103"/>
      <c r="P225" s="104"/>
      <c r="Q225" s="106"/>
      <c r="R225" s="60">
        <f t="shared" si="50"/>
        <v>0</v>
      </c>
    </row>
    <row r="226" spans="1:18" s="99" customFormat="1" ht="32.25">
      <c r="A226" s="118" t="s">
        <v>520</v>
      </c>
      <c r="B226" s="118">
        <v>190</v>
      </c>
      <c r="C226" s="108" t="s">
        <v>59</v>
      </c>
      <c r="D226" s="58">
        <f t="shared" si="53"/>
        <v>0</v>
      </c>
      <c r="E226" s="59">
        <f t="shared" si="53"/>
        <v>0</v>
      </c>
      <c r="F226" s="102">
        <f t="shared" si="49"/>
        <v>0</v>
      </c>
      <c r="G226" s="103"/>
      <c r="H226" s="104"/>
      <c r="I226" s="103"/>
      <c r="J226" s="104"/>
      <c r="K226" s="103"/>
      <c r="L226" s="105"/>
      <c r="M226" s="105"/>
      <c r="N226" s="104"/>
      <c r="O226" s="103"/>
      <c r="P226" s="104"/>
      <c r="Q226" s="106"/>
      <c r="R226" s="60">
        <f t="shared" si="50"/>
        <v>0</v>
      </c>
    </row>
    <row r="227" spans="1:18" s="99" customFormat="1" ht="48.75">
      <c r="A227" s="118" t="s">
        <v>521</v>
      </c>
      <c r="B227" s="118">
        <v>191</v>
      </c>
      <c r="C227" s="108" t="s">
        <v>60</v>
      </c>
      <c r="D227" s="58">
        <f t="shared" si="53"/>
        <v>0</v>
      </c>
      <c r="E227" s="59">
        <f t="shared" si="53"/>
        <v>0</v>
      </c>
      <c r="F227" s="102">
        <f t="shared" si="49"/>
        <v>0</v>
      </c>
      <c r="G227" s="103"/>
      <c r="H227" s="104"/>
      <c r="I227" s="103"/>
      <c r="J227" s="104"/>
      <c r="K227" s="103"/>
      <c r="L227" s="105"/>
      <c r="M227" s="105"/>
      <c r="N227" s="104"/>
      <c r="O227" s="103"/>
      <c r="P227" s="104"/>
      <c r="Q227" s="106"/>
      <c r="R227" s="60">
        <f t="shared" si="50"/>
        <v>0</v>
      </c>
    </row>
    <row r="228" spans="1:18" s="99" customFormat="1" ht="32.25">
      <c r="A228" s="118" t="s">
        <v>522</v>
      </c>
      <c r="B228" s="118">
        <v>192</v>
      </c>
      <c r="C228" s="108" t="s">
        <v>206</v>
      </c>
      <c r="D228" s="58">
        <f t="shared" si="53"/>
        <v>0</v>
      </c>
      <c r="E228" s="59">
        <f t="shared" si="53"/>
        <v>0</v>
      </c>
      <c r="F228" s="102">
        <f t="shared" si="49"/>
        <v>0</v>
      </c>
      <c r="G228" s="103"/>
      <c r="H228" s="104"/>
      <c r="I228" s="103"/>
      <c r="J228" s="104"/>
      <c r="K228" s="103"/>
      <c r="L228" s="105"/>
      <c r="M228" s="105"/>
      <c r="N228" s="104"/>
      <c r="O228" s="103"/>
      <c r="P228" s="104"/>
      <c r="Q228" s="106"/>
      <c r="R228" s="60">
        <f t="shared" si="50"/>
        <v>0</v>
      </c>
    </row>
    <row r="229" spans="1:18" s="99" customFormat="1" ht="65.25">
      <c r="A229" s="118" t="s">
        <v>523</v>
      </c>
      <c r="B229" s="126">
        <v>193</v>
      </c>
      <c r="C229" s="109" t="s">
        <v>524</v>
      </c>
      <c r="D229" s="58">
        <f t="shared" si="53"/>
        <v>0</v>
      </c>
      <c r="E229" s="59">
        <f t="shared" si="53"/>
        <v>0</v>
      </c>
      <c r="F229" s="102">
        <f t="shared" si="49"/>
        <v>0</v>
      </c>
      <c r="G229" s="103"/>
      <c r="H229" s="104"/>
      <c r="I229" s="103"/>
      <c r="J229" s="104"/>
      <c r="K229" s="103"/>
      <c r="L229" s="105"/>
      <c r="M229" s="105"/>
      <c r="N229" s="104"/>
      <c r="O229" s="103"/>
      <c r="P229" s="104"/>
      <c r="Q229" s="106"/>
      <c r="R229" s="60">
        <f t="shared" si="50"/>
        <v>0</v>
      </c>
    </row>
    <row r="230" spans="1:18" s="99" customFormat="1" ht="18.75" customHeight="1">
      <c r="A230" s="118" t="s">
        <v>525</v>
      </c>
      <c r="B230" s="126">
        <v>194</v>
      </c>
      <c r="C230" s="109" t="s">
        <v>526</v>
      </c>
      <c r="D230" s="58"/>
      <c r="E230" s="59"/>
      <c r="F230" s="102">
        <f t="shared" si="49"/>
        <v>0</v>
      </c>
      <c r="G230" s="103" t="s">
        <v>16</v>
      </c>
      <c r="H230" s="104" t="s">
        <v>16</v>
      </c>
      <c r="I230" s="103" t="s">
        <v>16</v>
      </c>
      <c r="J230" s="104" t="s">
        <v>16</v>
      </c>
      <c r="K230" s="103" t="s">
        <v>16</v>
      </c>
      <c r="L230" s="105" t="s">
        <v>16</v>
      </c>
      <c r="M230" s="105" t="s">
        <v>16</v>
      </c>
      <c r="N230" s="104" t="s">
        <v>16</v>
      </c>
      <c r="O230" s="103" t="s">
        <v>16</v>
      </c>
      <c r="P230" s="104" t="s">
        <v>16</v>
      </c>
      <c r="Q230" s="98"/>
      <c r="R230" s="60"/>
    </row>
    <row r="231" spans="1:18" s="99" customFormat="1" ht="32.25">
      <c r="A231" s="118" t="s">
        <v>527</v>
      </c>
      <c r="B231" s="118">
        <v>195</v>
      </c>
      <c r="C231" s="108" t="s">
        <v>528</v>
      </c>
      <c r="D231" s="58">
        <f t="shared" si="53"/>
        <v>0</v>
      </c>
      <c r="E231" s="59">
        <f t="shared" si="53"/>
        <v>0</v>
      </c>
      <c r="F231" s="102">
        <f t="shared" si="49"/>
        <v>0</v>
      </c>
      <c r="G231" s="103"/>
      <c r="H231" s="104"/>
      <c r="I231" s="103"/>
      <c r="J231" s="104"/>
      <c r="K231" s="103"/>
      <c r="L231" s="105"/>
      <c r="M231" s="105"/>
      <c r="N231" s="104"/>
      <c r="O231" s="103"/>
      <c r="P231" s="104"/>
      <c r="Q231" s="106"/>
      <c r="R231" s="60"/>
    </row>
    <row r="232" spans="1:18" s="99" customFormat="1" ht="32.25">
      <c r="A232" s="118" t="s">
        <v>529</v>
      </c>
      <c r="B232" s="118">
        <v>196</v>
      </c>
      <c r="C232" s="108" t="s">
        <v>530</v>
      </c>
      <c r="D232" s="58"/>
      <c r="E232" s="59"/>
      <c r="F232" s="102">
        <f t="shared" si="49"/>
        <v>0</v>
      </c>
      <c r="G232" s="103" t="s">
        <v>16</v>
      </c>
      <c r="H232" s="104" t="s">
        <v>16</v>
      </c>
      <c r="I232" s="103" t="s">
        <v>16</v>
      </c>
      <c r="J232" s="104" t="s">
        <v>16</v>
      </c>
      <c r="K232" s="103" t="s">
        <v>16</v>
      </c>
      <c r="L232" s="105" t="s">
        <v>16</v>
      </c>
      <c r="M232" s="105" t="s">
        <v>16</v>
      </c>
      <c r="N232" s="104" t="s">
        <v>16</v>
      </c>
      <c r="O232" s="103" t="s">
        <v>16</v>
      </c>
      <c r="P232" s="104" t="s">
        <v>16</v>
      </c>
      <c r="Q232" s="106"/>
      <c r="R232" s="60"/>
    </row>
    <row r="233" spans="1:18" s="99" customFormat="1" ht="32.25">
      <c r="A233" s="118" t="s">
        <v>531</v>
      </c>
      <c r="B233" s="118">
        <v>197</v>
      </c>
      <c r="C233" s="108" t="s">
        <v>532</v>
      </c>
      <c r="D233" s="58"/>
      <c r="E233" s="59"/>
      <c r="F233" s="102">
        <f t="shared" si="49"/>
        <v>0</v>
      </c>
      <c r="G233" s="103" t="s">
        <v>16</v>
      </c>
      <c r="H233" s="104" t="s">
        <v>16</v>
      </c>
      <c r="I233" s="103" t="s">
        <v>16</v>
      </c>
      <c r="J233" s="104" t="s">
        <v>16</v>
      </c>
      <c r="K233" s="103" t="s">
        <v>16</v>
      </c>
      <c r="L233" s="105" t="s">
        <v>16</v>
      </c>
      <c r="M233" s="105" t="s">
        <v>16</v>
      </c>
      <c r="N233" s="104" t="s">
        <v>16</v>
      </c>
      <c r="O233" s="103" t="s">
        <v>16</v>
      </c>
      <c r="P233" s="104" t="s">
        <v>16</v>
      </c>
      <c r="Q233" s="106"/>
      <c r="R233" s="60"/>
    </row>
    <row r="234" spans="1:18" s="99" customFormat="1" ht="32.25">
      <c r="A234" s="118" t="s">
        <v>533</v>
      </c>
      <c r="B234" s="118">
        <v>198</v>
      </c>
      <c r="C234" s="108" t="s">
        <v>534</v>
      </c>
      <c r="D234" s="58"/>
      <c r="E234" s="59"/>
      <c r="F234" s="102">
        <f t="shared" si="49"/>
        <v>0</v>
      </c>
      <c r="G234" s="103" t="s">
        <v>16</v>
      </c>
      <c r="H234" s="104" t="s">
        <v>16</v>
      </c>
      <c r="I234" s="103" t="s">
        <v>16</v>
      </c>
      <c r="J234" s="104" t="s">
        <v>16</v>
      </c>
      <c r="K234" s="103" t="s">
        <v>16</v>
      </c>
      <c r="L234" s="105" t="s">
        <v>16</v>
      </c>
      <c r="M234" s="105" t="s">
        <v>16</v>
      </c>
      <c r="N234" s="104" t="s">
        <v>16</v>
      </c>
      <c r="O234" s="103" t="s">
        <v>16</v>
      </c>
      <c r="P234" s="104" t="s">
        <v>16</v>
      </c>
      <c r="Q234" s="106"/>
      <c r="R234" s="60"/>
    </row>
    <row r="235" spans="1:18" s="99" customFormat="1" ht="49.5" customHeight="1" thickBot="1">
      <c r="A235" s="118" t="s">
        <v>535</v>
      </c>
      <c r="B235" s="119">
        <v>199</v>
      </c>
      <c r="C235" s="120" t="s">
        <v>536</v>
      </c>
      <c r="D235" s="58"/>
      <c r="E235" s="59"/>
      <c r="F235" s="102">
        <f t="shared" si="49"/>
        <v>0</v>
      </c>
      <c r="G235" s="103" t="s">
        <v>16</v>
      </c>
      <c r="H235" s="104" t="s">
        <v>16</v>
      </c>
      <c r="I235" s="103" t="s">
        <v>16</v>
      </c>
      <c r="J235" s="104" t="s">
        <v>16</v>
      </c>
      <c r="K235" s="103" t="s">
        <v>16</v>
      </c>
      <c r="L235" s="105" t="s">
        <v>16</v>
      </c>
      <c r="M235" s="105" t="s">
        <v>16</v>
      </c>
      <c r="N235" s="104" t="s">
        <v>16</v>
      </c>
      <c r="O235" s="103" t="s">
        <v>16</v>
      </c>
      <c r="P235" s="104" t="s">
        <v>16</v>
      </c>
      <c r="Q235" s="106"/>
      <c r="R235" s="60"/>
    </row>
    <row r="236" spans="1:18" s="63" customFormat="1" ht="21.75" customHeight="1" thickBot="1">
      <c r="A236" s="89">
        <v>26</v>
      </c>
      <c r="B236" s="89">
        <v>30</v>
      </c>
      <c r="C236" s="90" t="s">
        <v>204</v>
      </c>
      <c r="D236" s="91">
        <f>SUM(D237:D246)</f>
        <v>0</v>
      </c>
      <c r="E236" s="92">
        <f>SUM(E237:E246)</f>
        <v>0</v>
      </c>
      <c r="F236" s="93">
        <f t="shared" si="49"/>
        <v>0</v>
      </c>
      <c r="G236" s="94">
        <f>SUM(G237:G246)</f>
        <v>0</v>
      </c>
      <c r="H236" s="95">
        <f aca="true" t="shared" si="54" ref="H236:P236">SUM(H237:H246)</f>
        <v>0</v>
      </c>
      <c r="I236" s="94">
        <f t="shared" si="54"/>
        <v>0</v>
      </c>
      <c r="J236" s="95">
        <f t="shared" si="54"/>
        <v>0</v>
      </c>
      <c r="K236" s="94">
        <f t="shared" si="54"/>
        <v>0</v>
      </c>
      <c r="L236" s="96">
        <f t="shared" si="54"/>
        <v>0</v>
      </c>
      <c r="M236" s="96">
        <f t="shared" si="54"/>
        <v>0</v>
      </c>
      <c r="N236" s="95">
        <f t="shared" si="54"/>
        <v>0</v>
      </c>
      <c r="O236" s="94">
        <f t="shared" si="54"/>
        <v>0</v>
      </c>
      <c r="P236" s="97">
        <f t="shared" si="54"/>
        <v>0</v>
      </c>
      <c r="Q236" s="143"/>
      <c r="R236" s="60">
        <f t="shared" si="50"/>
        <v>0</v>
      </c>
    </row>
    <row r="237" spans="1:18" s="63" customFormat="1" ht="65.25">
      <c r="A237" s="144" t="s">
        <v>537</v>
      </c>
      <c r="B237" s="116">
        <v>200</v>
      </c>
      <c r="C237" s="117" t="s">
        <v>46</v>
      </c>
      <c r="D237" s="58">
        <f aca="true" t="shared" si="55" ref="D237:E240">G237+K237+M237+O237+I237</f>
        <v>0</v>
      </c>
      <c r="E237" s="59">
        <f t="shared" si="55"/>
        <v>0</v>
      </c>
      <c r="F237" s="102">
        <f t="shared" si="49"/>
        <v>0</v>
      </c>
      <c r="G237" s="103"/>
      <c r="H237" s="104"/>
      <c r="I237" s="103"/>
      <c r="J237" s="104"/>
      <c r="K237" s="103"/>
      <c r="L237" s="105"/>
      <c r="M237" s="105"/>
      <c r="N237" s="104"/>
      <c r="O237" s="103"/>
      <c r="P237" s="104"/>
      <c r="R237" s="60">
        <f t="shared" si="50"/>
        <v>0</v>
      </c>
    </row>
    <row r="238" spans="1:18" s="63" customFormat="1" ht="15.75">
      <c r="A238" s="144" t="s">
        <v>538</v>
      </c>
      <c r="B238" s="118">
        <v>201</v>
      </c>
      <c r="C238" s="108" t="s">
        <v>49</v>
      </c>
      <c r="D238" s="58">
        <f t="shared" si="55"/>
        <v>0</v>
      </c>
      <c r="E238" s="59">
        <f t="shared" si="55"/>
        <v>0</v>
      </c>
      <c r="F238" s="102">
        <f t="shared" si="49"/>
        <v>0</v>
      </c>
      <c r="G238" s="103"/>
      <c r="H238" s="104"/>
      <c r="I238" s="103"/>
      <c r="J238" s="104"/>
      <c r="K238" s="103"/>
      <c r="L238" s="105"/>
      <c r="M238" s="105"/>
      <c r="N238" s="104"/>
      <c r="O238" s="103"/>
      <c r="P238" s="104"/>
      <c r="R238" s="60">
        <f t="shared" si="50"/>
        <v>0</v>
      </c>
    </row>
    <row r="239" spans="1:18" s="63" customFormat="1" ht="48.75">
      <c r="A239" s="144" t="s">
        <v>539</v>
      </c>
      <c r="B239" s="118">
        <v>202</v>
      </c>
      <c r="C239" s="108" t="s">
        <v>50</v>
      </c>
      <c r="D239" s="58">
        <f t="shared" si="55"/>
        <v>0</v>
      </c>
      <c r="E239" s="59">
        <f t="shared" si="55"/>
        <v>0</v>
      </c>
      <c r="F239" s="102">
        <f t="shared" si="49"/>
        <v>0</v>
      </c>
      <c r="G239" s="103"/>
      <c r="H239" s="104"/>
      <c r="I239" s="103"/>
      <c r="J239" s="104"/>
      <c r="K239" s="103"/>
      <c r="L239" s="105"/>
      <c r="M239" s="105"/>
      <c r="N239" s="104"/>
      <c r="O239" s="103"/>
      <c r="P239" s="104"/>
      <c r="R239" s="60">
        <f t="shared" si="50"/>
        <v>0</v>
      </c>
    </row>
    <row r="240" spans="1:18" s="63" customFormat="1" ht="32.25">
      <c r="A240" s="144" t="s">
        <v>540</v>
      </c>
      <c r="B240" s="118">
        <v>203</v>
      </c>
      <c r="C240" s="108" t="s">
        <v>541</v>
      </c>
      <c r="D240" s="58">
        <f t="shared" si="55"/>
        <v>0</v>
      </c>
      <c r="E240" s="59">
        <f t="shared" si="55"/>
        <v>0</v>
      </c>
      <c r="F240" s="102">
        <f t="shared" si="49"/>
        <v>0</v>
      </c>
      <c r="G240" s="103"/>
      <c r="H240" s="104"/>
      <c r="I240" s="103"/>
      <c r="J240" s="104"/>
      <c r="K240" s="103"/>
      <c r="L240" s="105"/>
      <c r="M240" s="105"/>
      <c r="N240" s="104"/>
      <c r="O240" s="103"/>
      <c r="P240" s="104"/>
      <c r="R240" s="60">
        <f t="shared" si="50"/>
        <v>0</v>
      </c>
    </row>
    <row r="241" spans="1:18" s="63" customFormat="1" ht="32.25">
      <c r="A241" s="144" t="s">
        <v>542</v>
      </c>
      <c r="B241" s="118">
        <v>204</v>
      </c>
      <c r="C241" s="108" t="s">
        <v>543</v>
      </c>
      <c r="D241" s="58"/>
      <c r="E241" s="59"/>
      <c r="F241" s="102">
        <f t="shared" si="49"/>
        <v>0</v>
      </c>
      <c r="G241" s="103" t="s">
        <v>16</v>
      </c>
      <c r="H241" s="104" t="s">
        <v>16</v>
      </c>
      <c r="I241" s="103" t="s">
        <v>16</v>
      </c>
      <c r="J241" s="104" t="s">
        <v>16</v>
      </c>
      <c r="K241" s="103" t="s">
        <v>16</v>
      </c>
      <c r="L241" s="105" t="s">
        <v>16</v>
      </c>
      <c r="M241" s="105" t="s">
        <v>16</v>
      </c>
      <c r="N241" s="104" t="s">
        <v>16</v>
      </c>
      <c r="O241" s="103" t="s">
        <v>16</v>
      </c>
      <c r="P241" s="104" t="s">
        <v>16</v>
      </c>
      <c r="R241" s="60"/>
    </row>
    <row r="242" spans="1:18" s="63" customFormat="1" ht="32.25">
      <c r="A242" s="144" t="s">
        <v>544</v>
      </c>
      <c r="B242" s="118">
        <v>205</v>
      </c>
      <c r="C242" s="108" t="s">
        <v>545</v>
      </c>
      <c r="D242" s="58"/>
      <c r="E242" s="59"/>
      <c r="F242" s="102">
        <f t="shared" si="49"/>
        <v>0</v>
      </c>
      <c r="G242" s="103" t="s">
        <v>16</v>
      </c>
      <c r="H242" s="104" t="s">
        <v>16</v>
      </c>
      <c r="I242" s="103" t="s">
        <v>16</v>
      </c>
      <c r="J242" s="104" t="s">
        <v>16</v>
      </c>
      <c r="K242" s="103" t="s">
        <v>16</v>
      </c>
      <c r="L242" s="105" t="s">
        <v>16</v>
      </c>
      <c r="M242" s="105" t="s">
        <v>16</v>
      </c>
      <c r="N242" s="104" t="s">
        <v>16</v>
      </c>
      <c r="O242" s="103" t="s">
        <v>16</v>
      </c>
      <c r="P242" s="104" t="s">
        <v>16</v>
      </c>
      <c r="R242" s="60"/>
    </row>
    <row r="243" spans="1:18" s="63" customFormat="1" ht="32.25">
      <c r="A243" s="144" t="s">
        <v>546</v>
      </c>
      <c r="B243" s="118">
        <v>206</v>
      </c>
      <c r="C243" s="109" t="s">
        <v>547</v>
      </c>
      <c r="D243" s="58"/>
      <c r="E243" s="59"/>
      <c r="F243" s="102">
        <f t="shared" si="49"/>
        <v>0</v>
      </c>
      <c r="G243" s="103" t="s">
        <v>16</v>
      </c>
      <c r="H243" s="104" t="s">
        <v>16</v>
      </c>
      <c r="I243" s="103" t="s">
        <v>16</v>
      </c>
      <c r="J243" s="104" t="s">
        <v>16</v>
      </c>
      <c r="K243" s="103" t="s">
        <v>16</v>
      </c>
      <c r="L243" s="105" t="s">
        <v>16</v>
      </c>
      <c r="M243" s="105" t="s">
        <v>16</v>
      </c>
      <c r="N243" s="104" t="s">
        <v>16</v>
      </c>
      <c r="O243" s="103" t="s">
        <v>16</v>
      </c>
      <c r="P243" s="104" t="s">
        <v>16</v>
      </c>
      <c r="R243" s="60"/>
    </row>
    <row r="244" spans="1:18" s="63" customFormat="1" ht="32.25">
      <c r="A244" s="144" t="s">
        <v>548</v>
      </c>
      <c r="B244" s="118">
        <v>207</v>
      </c>
      <c r="C244" s="109" t="s">
        <v>549</v>
      </c>
      <c r="D244" s="58"/>
      <c r="E244" s="59"/>
      <c r="F244" s="102">
        <f t="shared" si="49"/>
        <v>0</v>
      </c>
      <c r="G244" s="103" t="s">
        <v>16</v>
      </c>
      <c r="H244" s="104" t="s">
        <v>16</v>
      </c>
      <c r="I244" s="103" t="s">
        <v>16</v>
      </c>
      <c r="J244" s="104" t="s">
        <v>16</v>
      </c>
      <c r="K244" s="103" t="s">
        <v>16</v>
      </c>
      <c r="L244" s="105" t="s">
        <v>16</v>
      </c>
      <c r="M244" s="105" t="s">
        <v>16</v>
      </c>
      <c r="N244" s="104" t="s">
        <v>16</v>
      </c>
      <c r="O244" s="103" t="s">
        <v>16</v>
      </c>
      <c r="P244" s="104" t="s">
        <v>16</v>
      </c>
      <c r="R244" s="60"/>
    </row>
    <row r="245" spans="1:18" s="63" customFormat="1" ht="32.25">
      <c r="A245" s="144" t="s">
        <v>550</v>
      </c>
      <c r="B245" s="118">
        <v>208</v>
      </c>
      <c r="C245" s="109" t="s">
        <v>551</v>
      </c>
      <c r="D245" s="58"/>
      <c r="E245" s="59"/>
      <c r="F245" s="102">
        <f t="shared" si="49"/>
        <v>0</v>
      </c>
      <c r="G245" s="103" t="s">
        <v>16</v>
      </c>
      <c r="H245" s="104" t="s">
        <v>16</v>
      </c>
      <c r="I245" s="103" t="s">
        <v>16</v>
      </c>
      <c r="J245" s="104" t="s">
        <v>16</v>
      </c>
      <c r="K245" s="103" t="s">
        <v>16</v>
      </c>
      <c r="L245" s="105" t="s">
        <v>16</v>
      </c>
      <c r="M245" s="105" t="s">
        <v>16</v>
      </c>
      <c r="N245" s="104" t="s">
        <v>16</v>
      </c>
      <c r="O245" s="103" t="s">
        <v>16</v>
      </c>
      <c r="P245" s="104" t="s">
        <v>16</v>
      </c>
      <c r="R245" s="60"/>
    </row>
    <row r="246" spans="1:18" s="63" customFormat="1" ht="33" thickBot="1">
      <c r="A246" s="144" t="s">
        <v>552</v>
      </c>
      <c r="B246" s="119">
        <v>209</v>
      </c>
      <c r="C246" s="124" t="s">
        <v>553</v>
      </c>
      <c r="D246" s="58"/>
      <c r="E246" s="59"/>
      <c r="F246" s="102">
        <f t="shared" si="49"/>
        <v>0</v>
      </c>
      <c r="G246" s="103" t="s">
        <v>16</v>
      </c>
      <c r="H246" s="104" t="s">
        <v>16</v>
      </c>
      <c r="I246" s="103" t="s">
        <v>16</v>
      </c>
      <c r="J246" s="104" t="s">
        <v>16</v>
      </c>
      <c r="K246" s="103" t="s">
        <v>16</v>
      </c>
      <c r="L246" s="105" t="s">
        <v>16</v>
      </c>
      <c r="M246" s="105" t="s">
        <v>16</v>
      </c>
      <c r="N246" s="104" t="s">
        <v>16</v>
      </c>
      <c r="O246" s="103" t="s">
        <v>16</v>
      </c>
      <c r="P246" s="104" t="s">
        <v>16</v>
      </c>
      <c r="R246" s="60"/>
    </row>
    <row r="247" spans="1:18" s="63" customFormat="1" ht="18.75" thickBot="1">
      <c r="A247" s="89">
        <v>27</v>
      </c>
      <c r="B247" s="89">
        <v>31</v>
      </c>
      <c r="C247" s="90" t="s">
        <v>554</v>
      </c>
      <c r="D247" s="91">
        <f>SUM(D248:D266)</f>
        <v>0</v>
      </c>
      <c r="E247" s="92">
        <f>SUM(E248:E266)</f>
        <v>0</v>
      </c>
      <c r="F247" s="93">
        <f t="shared" si="49"/>
        <v>0</v>
      </c>
      <c r="G247" s="94">
        <f>SUM(G248:G266)</f>
        <v>0</v>
      </c>
      <c r="H247" s="95">
        <f aca="true" t="shared" si="56" ref="H247:P247">SUM(H248:H266)</f>
        <v>0</v>
      </c>
      <c r="I247" s="94">
        <f t="shared" si="56"/>
        <v>0</v>
      </c>
      <c r="J247" s="95">
        <f t="shared" si="56"/>
        <v>0</v>
      </c>
      <c r="K247" s="94">
        <f t="shared" si="56"/>
        <v>0</v>
      </c>
      <c r="L247" s="96">
        <f t="shared" si="56"/>
        <v>0</v>
      </c>
      <c r="M247" s="96">
        <f t="shared" si="56"/>
        <v>0</v>
      </c>
      <c r="N247" s="95">
        <f t="shared" si="56"/>
        <v>0</v>
      </c>
      <c r="O247" s="94">
        <f t="shared" si="56"/>
        <v>0</v>
      </c>
      <c r="P247" s="97">
        <f t="shared" si="56"/>
        <v>0</v>
      </c>
      <c r="R247" s="60">
        <f t="shared" si="50"/>
        <v>0</v>
      </c>
    </row>
    <row r="248" spans="1:18" s="63" customFormat="1" ht="32.25">
      <c r="A248" s="145" t="s">
        <v>555</v>
      </c>
      <c r="B248" s="116">
        <v>210</v>
      </c>
      <c r="C248" s="117" t="s">
        <v>61</v>
      </c>
      <c r="D248" s="58">
        <f aca="true" t="shared" si="57" ref="D248:E266">G248+K248+M248+O248+I248</f>
        <v>0</v>
      </c>
      <c r="E248" s="59">
        <f t="shared" si="57"/>
        <v>0</v>
      </c>
      <c r="F248" s="102">
        <f t="shared" si="49"/>
        <v>0</v>
      </c>
      <c r="G248" s="103"/>
      <c r="H248" s="104"/>
      <c r="I248" s="103"/>
      <c r="J248" s="104"/>
      <c r="K248" s="103"/>
      <c r="L248" s="105"/>
      <c r="M248" s="105"/>
      <c r="N248" s="104"/>
      <c r="O248" s="103"/>
      <c r="P248" s="104"/>
      <c r="R248" s="60">
        <f t="shared" si="50"/>
        <v>0</v>
      </c>
    </row>
    <row r="249" spans="1:18" s="63" customFormat="1" ht="32.25">
      <c r="A249" s="118" t="s">
        <v>556</v>
      </c>
      <c r="B249" s="118">
        <v>211</v>
      </c>
      <c r="C249" s="109" t="s">
        <v>557</v>
      </c>
      <c r="D249" s="58">
        <f t="shared" si="57"/>
        <v>0</v>
      </c>
      <c r="E249" s="59">
        <f t="shared" si="57"/>
        <v>0</v>
      </c>
      <c r="F249" s="102">
        <f t="shared" si="49"/>
        <v>0</v>
      </c>
      <c r="G249" s="103"/>
      <c r="H249" s="104"/>
      <c r="I249" s="103"/>
      <c r="J249" s="104"/>
      <c r="K249" s="103"/>
      <c r="L249" s="105"/>
      <c r="M249" s="105"/>
      <c r="N249" s="104"/>
      <c r="O249" s="103"/>
      <c r="P249" s="104"/>
      <c r="R249" s="60">
        <f t="shared" si="50"/>
        <v>0</v>
      </c>
    </row>
    <row r="250" spans="1:18" s="63" customFormat="1" ht="32.25">
      <c r="A250" s="118" t="s">
        <v>558</v>
      </c>
      <c r="B250" s="118">
        <v>212</v>
      </c>
      <c r="C250" s="109" t="s">
        <v>559</v>
      </c>
      <c r="D250" s="58">
        <f t="shared" si="57"/>
        <v>0</v>
      </c>
      <c r="E250" s="59">
        <f t="shared" si="57"/>
        <v>0</v>
      </c>
      <c r="F250" s="102">
        <f t="shared" si="49"/>
        <v>0</v>
      </c>
      <c r="G250" s="103"/>
      <c r="H250" s="104"/>
      <c r="I250" s="103"/>
      <c r="J250" s="104"/>
      <c r="K250" s="103"/>
      <c r="L250" s="105"/>
      <c r="M250" s="105"/>
      <c r="N250" s="104"/>
      <c r="O250" s="103"/>
      <c r="P250" s="104"/>
      <c r="R250" s="60">
        <f t="shared" si="50"/>
        <v>0</v>
      </c>
    </row>
    <row r="251" spans="1:18" s="63" customFormat="1" ht="32.25">
      <c r="A251" s="118" t="s">
        <v>560</v>
      </c>
      <c r="B251" s="118">
        <v>213</v>
      </c>
      <c r="C251" s="109" t="s">
        <v>561</v>
      </c>
      <c r="D251" s="58"/>
      <c r="E251" s="59"/>
      <c r="F251" s="102">
        <f t="shared" si="49"/>
        <v>0</v>
      </c>
      <c r="G251" s="103" t="s">
        <v>16</v>
      </c>
      <c r="H251" s="104" t="s">
        <v>16</v>
      </c>
      <c r="I251" s="103" t="s">
        <v>16</v>
      </c>
      <c r="J251" s="104" t="s">
        <v>16</v>
      </c>
      <c r="K251" s="103" t="s">
        <v>16</v>
      </c>
      <c r="L251" s="105" t="s">
        <v>16</v>
      </c>
      <c r="M251" s="105" t="s">
        <v>16</v>
      </c>
      <c r="N251" s="104" t="s">
        <v>16</v>
      </c>
      <c r="O251" s="103" t="s">
        <v>16</v>
      </c>
      <c r="P251" s="104" t="s">
        <v>16</v>
      </c>
      <c r="R251" s="60"/>
    </row>
    <row r="252" spans="1:18" s="63" customFormat="1" ht="32.25">
      <c r="A252" s="118" t="s">
        <v>562</v>
      </c>
      <c r="B252" s="118">
        <v>214</v>
      </c>
      <c r="C252" s="109" t="s">
        <v>563</v>
      </c>
      <c r="D252" s="58"/>
      <c r="E252" s="59"/>
      <c r="F252" s="102">
        <f t="shared" si="49"/>
        <v>0</v>
      </c>
      <c r="G252" s="103" t="s">
        <v>16</v>
      </c>
      <c r="H252" s="104" t="s">
        <v>16</v>
      </c>
      <c r="I252" s="103" t="s">
        <v>16</v>
      </c>
      <c r="J252" s="104" t="s">
        <v>16</v>
      </c>
      <c r="K252" s="103" t="s">
        <v>16</v>
      </c>
      <c r="L252" s="105" t="s">
        <v>16</v>
      </c>
      <c r="M252" s="105" t="s">
        <v>16</v>
      </c>
      <c r="N252" s="104" t="s">
        <v>16</v>
      </c>
      <c r="O252" s="103" t="s">
        <v>16</v>
      </c>
      <c r="P252" s="104" t="s">
        <v>16</v>
      </c>
      <c r="R252" s="60"/>
    </row>
    <row r="253" spans="1:18" s="63" customFormat="1" ht="32.25">
      <c r="A253" s="118" t="s">
        <v>564</v>
      </c>
      <c r="B253" s="118">
        <v>215</v>
      </c>
      <c r="C253" s="109" t="s">
        <v>565</v>
      </c>
      <c r="D253" s="58">
        <f t="shared" si="57"/>
        <v>0</v>
      </c>
      <c r="E253" s="59">
        <f t="shared" si="57"/>
        <v>0</v>
      </c>
      <c r="F253" s="102">
        <f t="shared" si="49"/>
        <v>0</v>
      </c>
      <c r="G253" s="103"/>
      <c r="H253" s="104"/>
      <c r="I253" s="103"/>
      <c r="J253" s="104"/>
      <c r="K253" s="103"/>
      <c r="L253" s="105"/>
      <c r="M253" s="105"/>
      <c r="N253" s="104"/>
      <c r="O253" s="103"/>
      <c r="P253" s="104"/>
      <c r="R253" s="60">
        <f t="shared" si="50"/>
        <v>0</v>
      </c>
    </row>
    <row r="254" spans="1:18" s="63" customFormat="1" ht="32.25">
      <c r="A254" s="118" t="s">
        <v>566</v>
      </c>
      <c r="B254" s="118">
        <v>216</v>
      </c>
      <c r="C254" s="109" t="s">
        <v>567</v>
      </c>
      <c r="D254" s="58"/>
      <c r="E254" s="59"/>
      <c r="F254" s="102">
        <f t="shared" si="49"/>
        <v>0</v>
      </c>
      <c r="G254" s="103" t="s">
        <v>16</v>
      </c>
      <c r="H254" s="104" t="s">
        <v>16</v>
      </c>
      <c r="I254" s="103" t="s">
        <v>16</v>
      </c>
      <c r="J254" s="104" t="s">
        <v>16</v>
      </c>
      <c r="K254" s="103" t="s">
        <v>16</v>
      </c>
      <c r="L254" s="105" t="s">
        <v>16</v>
      </c>
      <c r="M254" s="105" t="s">
        <v>16</v>
      </c>
      <c r="N254" s="104" t="s">
        <v>16</v>
      </c>
      <c r="O254" s="103" t="s">
        <v>16</v>
      </c>
      <c r="P254" s="104" t="s">
        <v>16</v>
      </c>
      <c r="R254" s="60"/>
    </row>
    <row r="255" spans="1:18" s="63" customFormat="1" ht="32.25">
      <c r="A255" s="118" t="s">
        <v>568</v>
      </c>
      <c r="B255" s="118">
        <v>217</v>
      </c>
      <c r="C255" s="109" t="s">
        <v>569</v>
      </c>
      <c r="D255" s="58"/>
      <c r="E255" s="59"/>
      <c r="F255" s="102">
        <f t="shared" si="49"/>
        <v>0</v>
      </c>
      <c r="G255" s="103" t="s">
        <v>16</v>
      </c>
      <c r="H255" s="104" t="s">
        <v>16</v>
      </c>
      <c r="I255" s="103" t="s">
        <v>16</v>
      </c>
      <c r="J255" s="104" t="s">
        <v>16</v>
      </c>
      <c r="K255" s="103" t="s">
        <v>16</v>
      </c>
      <c r="L255" s="105" t="s">
        <v>16</v>
      </c>
      <c r="M255" s="105" t="s">
        <v>16</v>
      </c>
      <c r="N255" s="104" t="s">
        <v>16</v>
      </c>
      <c r="O255" s="103" t="s">
        <v>16</v>
      </c>
      <c r="P255" s="104" t="s">
        <v>16</v>
      </c>
      <c r="R255" s="60"/>
    </row>
    <row r="256" spans="1:18" s="63" customFormat="1" ht="32.25">
      <c r="A256" s="118" t="s">
        <v>570</v>
      </c>
      <c r="B256" s="118">
        <v>218</v>
      </c>
      <c r="C256" s="109" t="s">
        <v>571</v>
      </c>
      <c r="D256" s="58"/>
      <c r="E256" s="59"/>
      <c r="F256" s="102">
        <f t="shared" si="49"/>
        <v>0</v>
      </c>
      <c r="G256" s="103" t="s">
        <v>16</v>
      </c>
      <c r="H256" s="104" t="s">
        <v>16</v>
      </c>
      <c r="I256" s="103" t="s">
        <v>16</v>
      </c>
      <c r="J256" s="104" t="s">
        <v>16</v>
      </c>
      <c r="K256" s="103" t="s">
        <v>16</v>
      </c>
      <c r="L256" s="105" t="s">
        <v>16</v>
      </c>
      <c r="M256" s="105" t="s">
        <v>16</v>
      </c>
      <c r="N256" s="104" t="s">
        <v>16</v>
      </c>
      <c r="O256" s="103" t="s">
        <v>16</v>
      </c>
      <c r="P256" s="104" t="s">
        <v>16</v>
      </c>
      <c r="R256" s="60"/>
    </row>
    <row r="257" spans="1:18" s="63" customFormat="1" ht="32.25">
      <c r="A257" s="118" t="s">
        <v>572</v>
      </c>
      <c r="B257" s="118">
        <v>219</v>
      </c>
      <c r="C257" s="109" t="s">
        <v>573</v>
      </c>
      <c r="D257" s="58"/>
      <c r="E257" s="59"/>
      <c r="F257" s="102">
        <f t="shared" si="49"/>
        <v>0</v>
      </c>
      <c r="G257" s="103" t="s">
        <v>16</v>
      </c>
      <c r="H257" s="104" t="s">
        <v>16</v>
      </c>
      <c r="I257" s="103" t="s">
        <v>16</v>
      </c>
      <c r="J257" s="104" t="s">
        <v>16</v>
      </c>
      <c r="K257" s="103" t="s">
        <v>16</v>
      </c>
      <c r="L257" s="105" t="s">
        <v>16</v>
      </c>
      <c r="M257" s="105" t="s">
        <v>16</v>
      </c>
      <c r="N257" s="104" t="s">
        <v>16</v>
      </c>
      <c r="O257" s="103" t="s">
        <v>16</v>
      </c>
      <c r="P257" s="104" t="s">
        <v>16</v>
      </c>
      <c r="R257" s="60"/>
    </row>
    <row r="258" spans="1:18" s="63" customFormat="1" ht="65.25">
      <c r="A258" s="118" t="s">
        <v>574</v>
      </c>
      <c r="B258" s="118">
        <v>220</v>
      </c>
      <c r="C258" s="108" t="s">
        <v>62</v>
      </c>
      <c r="D258" s="58">
        <f t="shared" si="57"/>
        <v>0</v>
      </c>
      <c r="E258" s="59">
        <f t="shared" si="57"/>
        <v>0</v>
      </c>
      <c r="F258" s="102">
        <f t="shared" si="49"/>
        <v>0</v>
      </c>
      <c r="G258" s="103"/>
      <c r="H258" s="104"/>
      <c r="I258" s="103"/>
      <c r="J258" s="104"/>
      <c r="K258" s="103"/>
      <c r="L258" s="105"/>
      <c r="M258" s="105"/>
      <c r="N258" s="104"/>
      <c r="O258" s="103"/>
      <c r="P258" s="104"/>
      <c r="R258" s="60">
        <f t="shared" si="50"/>
        <v>0</v>
      </c>
    </row>
    <row r="259" spans="1:18" s="63" customFormat="1" ht="32.25">
      <c r="A259" s="118" t="s">
        <v>575</v>
      </c>
      <c r="B259" s="118">
        <v>221</v>
      </c>
      <c r="C259" s="108" t="s">
        <v>63</v>
      </c>
      <c r="D259" s="58">
        <f t="shared" si="57"/>
        <v>0</v>
      </c>
      <c r="E259" s="59">
        <f t="shared" si="57"/>
        <v>0</v>
      </c>
      <c r="F259" s="102">
        <f t="shared" si="49"/>
        <v>0</v>
      </c>
      <c r="G259" s="103"/>
      <c r="H259" s="104"/>
      <c r="I259" s="103"/>
      <c r="J259" s="104"/>
      <c r="K259" s="103"/>
      <c r="L259" s="105"/>
      <c r="M259" s="105"/>
      <c r="N259" s="104"/>
      <c r="O259" s="103"/>
      <c r="P259" s="104"/>
      <c r="R259" s="60">
        <f t="shared" si="50"/>
        <v>0</v>
      </c>
    </row>
    <row r="260" spans="1:18" s="63" customFormat="1" ht="15.75">
      <c r="A260" s="118" t="s">
        <v>576</v>
      </c>
      <c r="B260" s="118">
        <v>222</v>
      </c>
      <c r="C260" s="108" t="s">
        <v>64</v>
      </c>
      <c r="D260" s="58">
        <f t="shared" si="57"/>
        <v>0</v>
      </c>
      <c r="E260" s="59">
        <f t="shared" si="57"/>
        <v>0</v>
      </c>
      <c r="F260" s="102">
        <f t="shared" si="49"/>
        <v>0</v>
      </c>
      <c r="G260" s="103"/>
      <c r="H260" s="104"/>
      <c r="I260" s="103"/>
      <c r="J260" s="104"/>
      <c r="K260" s="103"/>
      <c r="L260" s="105"/>
      <c r="M260" s="105"/>
      <c r="N260" s="104"/>
      <c r="O260" s="103"/>
      <c r="P260" s="104"/>
      <c r="R260" s="60">
        <f t="shared" si="50"/>
        <v>0</v>
      </c>
    </row>
    <row r="261" spans="1:18" s="63" customFormat="1" ht="15.75">
      <c r="A261" s="118" t="s">
        <v>577</v>
      </c>
      <c r="B261" s="118">
        <v>223</v>
      </c>
      <c r="C261" s="108" t="s">
        <v>65</v>
      </c>
      <c r="D261" s="58">
        <f t="shared" si="57"/>
        <v>0</v>
      </c>
      <c r="E261" s="59">
        <f t="shared" si="57"/>
        <v>0</v>
      </c>
      <c r="F261" s="102">
        <f t="shared" si="49"/>
        <v>0</v>
      </c>
      <c r="G261" s="103"/>
      <c r="H261" s="104"/>
      <c r="I261" s="103"/>
      <c r="J261" s="104"/>
      <c r="K261" s="103"/>
      <c r="L261" s="105"/>
      <c r="M261" s="105"/>
      <c r="N261" s="104"/>
      <c r="O261" s="103"/>
      <c r="P261" s="104"/>
      <c r="R261" s="60">
        <f t="shared" si="50"/>
        <v>0</v>
      </c>
    </row>
    <row r="262" spans="1:18" s="63" customFormat="1" ht="15.75">
      <c r="A262" s="118" t="s">
        <v>578</v>
      </c>
      <c r="B262" s="118">
        <v>224</v>
      </c>
      <c r="C262" s="108" t="s">
        <v>66</v>
      </c>
      <c r="D262" s="58">
        <f t="shared" si="57"/>
        <v>0</v>
      </c>
      <c r="E262" s="59">
        <f t="shared" si="57"/>
        <v>0</v>
      </c>
      <c r="F262" s="102">
        <f t="shared" si="49"/>
        <v>0</v>
      </c>
      <c r="G262" s="103"/>
      <c r="H262" s="104"/>
      <c r="I262" s="103"/>
      <c r="J262" s="104"/>
      <c r="K262" s="103"/>
      <c r="L262" s="105"/>
      <c r="M262" s="105"/>
      <c r="N262" s="104"/>
      <c r="O262" s="103"/>
      <c r="P262" s="104"/>
      <c r="R262" s="60">
        <f t="shared" si="50"/>
        <v>0</v>
      </c>
    </row>
    <row r="263" spans="1:18" s="63" customFormat="1" ht="48.75">
      <c r="A263" s="118" t="s">
        <v>579</v>
      </c>
      <c r="B263" s="118">
        <v>225</v>
      </c>
      <c r="C263" s="108" t="s">
        <v>67</v>
      </c>
      <c r="D263" s="58">
        <f t="shared" si="57"/>
        <v>0</v>
      </c>
      <c r="E263" s="59">
        <f t="shared" si="57"/>
        <v>0</v>
      </c>
      <c r="F263" s="102">
        <f t="shared" si="49"/>
        <v>0</v>
      </c>
      <c r="G263" s="103"/>
      <c r="H263" s="104"/>
      <c r="I263" s="103"/>
      <c r="J263" s="104"/>
      <c r="K263" s="103"/>
      <c r="L263" s="105"/>
      <c r="M263" s="105"/>
      <c r="N263" s="104"/>
      <c r="O263" s="103"/>
      <c r="P263" s="104"/>
      <c r="R263" s="60">
        <f t="shared" si="50"/>
        <v>0</v>
      </c>
    </row>
    <row r="264" spans="1:18" s="63" customFormat="1" ht="48.75">
      <c r="A264" s="118" t="s">
        <v>580</v>
      </c>
      <c r="B264" s="118">
        <v>226</v>
      </c>
      <c r="C264" s="108" t="s">
        <v>68</v>
      </c>
      <c r="D264" s="58">
        <f t="shared" si="57"/>
        <v>0</v>
      </c>
      <c r="E264" s="59">
        <f t="shared" si="57"/>
        <v>0</v>
      </c>
      <c r="F264" s="102">
        <f t="shared" si="49"/>
        <v>0</v>
      </c>
      <c r="G264" s="103"/>
      <c r="H264" s="104"/>
      <c r="I264" s="103"/>
      <c r="J264" s="104"/>
      <c r="K264" s="103"/>
      <c r="L264" s="105"/>
      <c r="M264" s="105"/>
      <c r="N264" s="104"/>
      <c r="O264" s="103"/>
      <c r="P264" s="104"/>
      <c r="R264" s="60">
        <f t="shared" si="50"/>
        <v>0</v>
      </c>
    </row>
    <row r="265" spans="1:18" s="63" customFormat="1" ht="32.25">
      <c r="A265" s="118" t="s">
        <v>581</v>
      </c>
      <c r="B265" s="118">
        <v>227</v>
      </c>
      <c r="C265" s="108" t="s">
        <v>69</v>
      </c>
      <c r="D265" s="58">
        <f t="shared" si="57"/>
        <v>0</v>
      </c>
      <c r="E265" s="59">
        <f t="shared" si="57"/>
        <v>0</v>
      </c>
      <c r="F265" s="102">
        <f t="shared" si="49"/>
        <v>0</v>
      </c>
      <c r="G265" s="103"/>
      <c r="H265" s="104"/>
      <c r="I265" s="103"/>
      <c r="J265" s="104"/>
      <c r="K265" s="103"/>
      <c r="L265" s="105"/>
      <c r="M265" s="105"/>
      <c r="N265" s="104"/>
      <c r="O265" s="103"/>
      <c r="P265" s="104"/>
      <c r="R265" s="60">
        <f t="shared" si="50"/>
        <v>0</v>
      </c>
    </row>
    <row r="266" spans="1:18" s="63" customFormat="1" ht="16.5" thickBot="1">
      <c r="A266" s="118" t="s">
        <v>582</v>
      </c>
      <c r="B266" s="119">
        <v>228</v>
      </c>
      <c r="C266" s="120" t="s">
        <v>583</v>
      </c>
      <c r="D266" s="58">
        <f t="shared" si="57"/>
        <v>0</v>
      </c>
      <c r="E266" s="59">
        <f t="shared" si="57"/>
        <v>0</v>
      </c>
      <c r="F266" s="102">
        <f aca="true" t="shared" si="58" ref="F266:F302">IF(E266=0,0,ROUND(D266/E266,1))</f>
        <v>0</v>
      </c>
      <c r="G266" s="103"/>
      <c r="H266" s="104"/>
      <c r="I266" s="103"/>
      <c r="J266" s="104"/>
      <c r="K266" s="103"/>
      <c r="L266" s="105"/>
      <c r="M266" s="105"/>
      <c r="N266" s="104"/>
      <c r="O266" s="103"/>
      <c r="P266" s="104"/>
      <c r="R266" s="60">
        <f t="shared" si="50"/>
        <v>0</v>
      </c>
    </row>
    <row r="267" spans="1:18" s="63" customFormat="1" ht="18.75" thickBot="1">
      <c r="A267" s="89">
        <v>28</v>
      </c>
      <c r="B267" s="89">
        <v>32</v>
      </c>
      <c r="C267" s="90" t="s">
        <v>584</v>
      </c>
      <c r="D267" s="91">
        <f>SUM(D268:D281)</f>
        <v>0</v>
      </c>
      <c r="E267" s="92">
        <f>SUM(E268:E281)</f>
        <v>0</v>
      </c>
      <c r="F267" s="93">
        <f t="shared" si="58"/>
        <v>0</v>
      </c>
      <c r="G267" s="94">
        <f>SUM(G268:G281)</f>
        <v>0</v>
      </c>
      <c r="H267" s="95">
        <f aca="true" t="shared" si="59" ref="H267:P267">SUM(H268:H281)</f>
        <v>0</v>
      </c>
      <c r="I267" s="94">
        <f t="shared" si="59"/>
        <v>0</v>
      </c>
      <c r="J267" s="95">
        <f t="shared" si="59"/>
        <v>0</v>
      </c>
      <c r="K267" s="94">
        <f t="shared" si="59"/>
        <v>0</v>
      </c>
      <c r="L267" s="96">
        <f t="shared" si="59"/>
        <v>0</v>
      </c>
      <c r="M267" s="96">
        <f t="shared" si="59"/>
        <v>0</v>
      </c>
      <c r="N267" s="95">
        <f t="shared" si="59"/>
        <v>0</v>
      </c>
      <c r="O267" s="94">
        <f t="shared" si="59"/>
        <v>0</v>
      </c>
      <c r="P267" s="97">
        <f t="shared" si="59"/>
        <v>0</v>
      </c>
      <c r="R267" s="60">
        <f aca="true" t="shared" si="60" ref="R267:R302">SUM(G267:P267)-(D267+E267)</f>
        <v>0</v>
      </c>
    </row>
    <row r="268" spans="1:18" s="63" customFormat="1" ht="32.25">
      <c r="A268" s="116" t="s">
        <v>585</v>
      </c>
      <c r="B268" s="116">
        <v>229</v>
      </c>
      <c r="C268" s="117" t="s">
        <v>586</v>
      </c>
      <c r="D268" s="58">
        <f>G268+K268+M268+O268+I268</f>
        <v>0</v>
      </c>
      <c r="E268" s="59">
        <f>H268+L268+N268+P268+J268</f>
        <v>0</v>
      </c>
      <c r="F268" s="102">
        <f t="shared" si="58"/>
        <v>0</v>
      </c>
      <c r="G268" s="103"/>
      <c r="H268" s="104"/>
      <c r="I268" s="103"/>
      <c r="J268" s="104"/>
      <c r="K268" s="103"/>
      <c r="L268" s="105"/>
      <c r="M268" s="105"/>
      <c r="N268" s="104"/>
      <c r="O268" s="103"/>
      <c r="P268" s="104"/>
      <c r="R268" s="60">
        <f t="shared" si="60"/>
        <v>0</v>
      </c>
    </row>
    <row r="269" spans="1:18" s="63" customFormat="1" ht="32.25">
      <c r="A269" s="118" t="s">
        <v>587</v>
      </c>
      <c r="B269" s="118">
        <v>230</v>
      </c>
      <c r="C269" s="108" t="s">
        <v>588</v>
      </c>
      <c r="D269" s="58"/>
      <c r="E269" s="59"/>
      <c r="F269" s="102">
        <f t="shared" si="58"/>
        <v>0</v>
      </c>
      <c r="G269" s="103" t="s">
        <v>16</v>
      </c>
      <c r="H269" s="104" t="s">
        <v>16</v>
      </c>
      <c r="I269" s="103" t="s">
        <v>16</v>
      </c>
      <c r="J269" s="104" t="s">
        <v>16</v>
      </c>
      <c r="K269" s="103" t="s">
        <v>16</v>
      </c>
      <c r="L269" s="105" t="s">
        <v>16</v>
      </c>
      <c r="M269" s="105" t="s">
        <v>16</v>
      </c>
      <c r="N269" s="104" t="s">
        <v>16</v>
      </c>
      <c r="O269" s="103" t="s">
        <v>16</v>
      </c>
      <c r="P269" s="104" t="s">
        <v>16</v>
      </c>
      <c r="R269" s="60"/>
    </row>
    <row r="270" spans="1:18" s="63" customFormat="1" ht="32.25">
      <c r="A270" s="118" t="s">
        <v>589</v>
      </c>
      <c r="B270" s="118">
        <v>231</v>
      </c>
      <c r="C270" s="109" t="s">
        <v>590</v>
      </c>
      <c r="D270" s="58"/>
      <c r="E270" s="59"/>
      <c r="F270" s="102">
        <f t="shared" si="58"/>
        <v>0</v>
      </c>
      <c r="G270" s="103" t="s">
        <v>16</v>
      </c>
      <c r="H270" s="104" t="s">
        <v>16</v>
      </c>
      <c r="I270" s="103" t="s">
        <v>16</v>
      </c>
      <c r="J270" s="104" t="s">
        <v>16</v>
      </c>
      <c r="K270" s="103" t="s">
        <v>16</v>
      </c>
      <c r="L270" s="105" t="s">
        <v>16</v>
      </c>
      <c r="M270" s="105" t="s">
        <v>16</v>
      </c>
      <c r="N270" s="104" t="s">
        <v>16</v>
      </c>
      <c r="O270" s="103" t="s">
        <v>16</v>
      </c>
      <c r="P270" s="104" t="s">
        <v>16</v>
      </c>
      <c r="R270" s="60"/>
    </row>
    <row r="271" spans="1:18" s="63" customFormat="1" ht="32.25">
      <c r="A271" s="118" t="s">
        <v>591</v>
      </c>
      <c r="B271" s="118">
        <v>232</v>
      </c>
      <c r="C271" s="109" t="s">
        <v>592</v>
      </c>
      <c r="D271" s="58"/>
      <c r="E271" s="59"/>
      <c r="F271" s="102">
        <f t="shared" si="58"/>
        <v>0</v>
      </c>
      <c r="G271" s="103" t="s">
        <v>16</v>
      </c>
      <c r="H271" s="104" t="s">
        <v>16</v>
      </c>
      <c r="I271" s="103" t="s">
        <v>16</v>
      </c>
      <c r="J271" s="104" t="s">
        <v>16</v>
      </c>
      <c r="K271" s="103" t="s">
        <v>16</v>
      </c>
      <c r="L271" s="105" t="s">
        <v>16</v>
      </c>
      <c r="M271" s="105" t="s">
        <v>16</v>
      </c>
      <c r="N271" s="104" t="s">
        <v>16</v>
      </c>
      <c r="O271" s="103" t="s">
        <v>16</v>
      </c>
      <c r="P271" s="104" t="s">
        <v>16</v>
      </c>
      <c r="R271" s="60"/>
    </row>
    <row r="272" spans="1:18" s="63" customFormat="1" ht="32.25">
      <c r="A272" s="118" t="s">
        <v>593</v>
      </c>
      <c r="B272" s="118">
        <v>233</v>
      </c>
      <c r="C272" s="109" t="s">
        <v>594</v>
      </c>
      <c r="D272" s="58"/>
      <c r="E272" s="59"/>
      <c r="F272" s="102">
        <f t="shared" si="58"/>
        <v>0</v>
      </c>
      <c r="G272" s="103" t="s">
        <v>16</v>
      </c>
      <c r="H272" s="104" t="s">
        <v>16</v>
      </c>
      <c r="I272" s="103" t="s">
        <v>16</v>
      </c>
      <c r="J272" s="104" t="s">
        <v>16</v>
      </c>
      <c r="K272" s="103" t="s">
        <v>16</v>
      </c>
      <c r="L272" s="105" t="s">
        <v>16</v>
      </c>
      <c r="M272" s="105" t="s">
        <v>16</v>
      </c>
      <c r="N272" s="104" t="s">
        <v>16</v>
      </c>
      <c r="O272" s="103" t="s">
        <v>16</v>
      </c>
      <c r="P272" s="104" t="s">
        <v>16</v>
      </c>
      <c r="R272" s="60"/>
    </row>
    <row r="273" spans="1:18" s="63" customFormat="1" ht="32.25">
      <c r="A273" s="118" t="s">
        <v>595</v>
      </c>
      <c r="B273" s="118">
        <v>234</v>
      </c>
      <c r="C273" s="109" t="s">
        <v>596</v>
      </c>
      <c r="D273" s="58"/>
      <c r="E273" s="59"/>
      <c r="F273" s="102">
        <f t="shared" si="58"/>
        <v>0</v>
      </c>
      <c r="G273" s="103" t="s">
        <v>16</v>
      </c>
      <c r="H273" s="104" t="s">
        <v>16</v>
      </c>
      <c r="I273" s="103" t="s">
        <v>16</v>
      </c>
      <c r="J273" s="104" t="s">
        <v>16</v>
      </c>
      <c r="K273" s="103" t="s">
        <v>16</v>
      </c>
      <c r="L273" s="105" t="s">
        <v>16</v>
      </c>
      <c r="M273" s="105" t="s">
        <v>16</v>
      </c>
      <c r="N273" s="104" t="s">
        <v>16</v>
      </c>
      <c r="O273" s="103" t="s">
        <v>16</v>
      </c>
      <c r="P273" s="104" t="s">
        <v>16</v>
      </c>
      <c r="R273" s="60"/>
    </row>
    <row r="274" spans="1:18" s="63" customFormat="1" ht="32.25">
      <c r="A274" s="118" t="s">
        <v>597</v>
      </c>
      <c r="B274" s="118">
        <v>235</v>
      </c>
      <c r="C274" s="109" t="s">
        <v>598</v>
      </c>
      <c r="D274" s="58"/>
      <c r="E274" s="59"/>
      <c r="F274" s="102">
        <f t="shared" si="58"/>
        <v>0</v>
      </c>
      <c r="G274" s="103" t="s">
        <v>16</v>
      </c>
      <c r="H274" s="104" t="s">
        <v>16</v>
      </c>
      <c r="I274" s="103" t="s">
        <v>16</v>
      </c>
      <c r="J274" s="104" t="s">
        <v>16</v>
      </c>
      <c r="K274" s="103" t="s">
        <v>16</v>
      </c>
      <c r="L274" s="105" t="s">
        <v>16</v>
      </c>
      <c r="M274" s="105" t="s">
        <v>16</v>
      </c>
      <c r="N274" s="104" t="s">
        <v>16</v>
      </c>
      <c r="O274" s="103" t="s">
        <v>16</v>
      </c>
      <c r="P274" s="104" t="s">
        <v>16</v>
      </c>
      <c r="R274" s="60"/>
    </row>
    <row r="275" spans="1:18" s="63" customFormat="1" ht="15.75">
      <c r="A275" s="118" t="s">
        <v>599</v>
      </c>
      <c r="B275" s="118">
        <v>236</v>
      </c>
      <c r="C275" s="109" t="s">
        <v>600</v>
      </c>
      <c r="D275" s="58"/>
      <c r="E275" s="59"/>
      <c r="F275" s="102">
        <f t="shared" si="58"/>
        <v>0</v>
      </c>
      <c r="G275" s="103" t="s">
        <v>16</v>
      </c>
      <c r="H275" s="104" t="s">
        <v>16</v>
      </c>
      <c r="I275" s="103" t="s">
        <v>16</v>
      </c>
      <c r="J275" s="104" t="s">
        <v>16</v>
      </c>
      <c r="K275" s="103" t="s">
        <v>16</v>
      </c>
      <c r="L275" s="105" t="s">
        <v>16</v>
      </c>
      <c r="M275" s="105" t="s">
        <v>16</v>
      </c>
      <c r="N275" s="104" t="s">
        <v>16</v>
      </c>
      <c r="O275" s="103" t="s">
        <v>16</v>
      </c>
      <c r="P275" s="104" t="s">
        <v>16</v>
      </c>
      <c r="R275" s="60"/>
    </row>
    <row r="276" spans="1:18" s="63" customFormat="1" ht="15.75">
      <c r="A276" s="118" t="s">
        <v>601</v>
      </c>
      <c r="B276" s="118">
        <v>237</v>
      </c>
      <c r="C276" s="109" t="s">
        <v>602</v>
      </c>
      <c r="D276" s="58"/>
      <c r="E276" s="59"/>
      <c r="F276" s="102">
        <f t="shared" si="58"/>
        <v>0</v>
      </c>
      <c r="G276" s="103" t="s">
        <v>16</v>
      </c>
      <c r="H276" s="104" t="s">
        <v>16</v>
      </c>
      <c r="I276" s="103" t="s">
        <v>16</v>
      </c>
      <c r="J276" s="104" t="s">
        <v>16</v>
      </c>
      <c r="K276" s="103" t="s">
        <v>16</v>
      </c>
      <c r="L276" s="105" t="s">
        <v>16</v>
      </c>
      <c r="M276" s="105" t="s">
        <v>16</v>
      </c>
      <c r="N276" s="104" t="s">
        <v>16</v>
      </c>
      <c r="O276" s="103" t="s">
        <v>16</v>
      </c>
      <c r="P276" s="104" t="s">
        <v>16</v>
      </c>
      <c r="R276" s="60"/>
    </row>
    <row r="277" spans="1:18" s="63" customFormat="1" ht="15.75">
      <c r="A277" s="118" t="s">
        <v>603</v>
      </c>
      <c r="B277" s="118">
        <v>238</v>
      </c>
      <c r="C277" s="109" t="s">
        <v>604</v>
      </c>
      <c r="D277" s="58"/>
      <c r="E277" s="59"/>
      <c r="F277" s="102">
        <f t="shared" si="58"/>
        <v>0</v>
      </c>
      <c r="G277" s="103" t="s">
        <v>16</v>
      </c>
      <c r="H277" s="104" t="s">
        <v>16</v>
      </c>
      <c r="I277" s="103" t="s">
        <v>16</v>
      </c>
      <c r="J277" s="104" t="s">
        <v>16</v>
      </c>
      <c r="K277" s="103" t="s">
        <v>16</v>
      </c>
      <c r="L277" s="105" t="s">
        <v>16</v>
      </c>
      <c r="M277" s="105" t="s">
        <v>16</v>
      </c>
      <c r="N277" s="104" t="s">
        <v>16</v>
      </c>
      <c r="O277" s="103" t="s">
        <v>16</v>
      </c>
      <c r="P277" s="104" t="s">
        <v>16</v>
      </c>
      <c r="R277" s="60"/>
    </row>
    <row r="278" spans="1:18" s="63" customFormat="1" ht="32.25">
      <c r="A278" s="118" t="s">
        <v>605</v>
      </c>
      <c r="B278" s="118">
        <v>239</v>
      </c>
      <c r="C278" s="109" t="s">
        <v>606</v>
      </c>
      <c r="D278" s="58">
        <f>G278+K278+M278+O278+I278</f>
        <v>0</v>
      </c>
      <c r="E278" s="59">
        <f>H278+L278+N278+P278+J278</f>
        <v>0</v>
      </c>
      <c r="F278" s="102">
        <f t="shared" si="58"/>
        <v>0</v>
      </c>
      <c r="G278" s="103"/>
      <c r="H278" s="104"/>
      <c r="I278" s="103"/>
      <c r="J278" s="104"/>
      <c r="K278" s="103"/>
      <c r="L278" s="105"/>
      <c r="M278" s="105"/>
      <c r="N278" s="104"/>
      <c r="O278" s="103"/>
      <c r="P278" s="104"/>
      <c r="R278" s="60">
        <f t="shared" si="60"/>
        <v>0</v>
      </c>
    </row>
    <row r="279" spans="1:18" s="63" customFormat="1" ht="32.25">
      <c r="A279" s="118" t="s">
        <v>607</v>
      </c>
      <c r="B279" s="118">
        <v>240</v>
      </c>
      <c r="C279" s="109" t="s">
        <v>608</v>
      </c>
      <c r="D279" s="58"/>
      <c r="E279" s="59"/>
      <c r="F279" s="102">
        <f t="shared" si="58"/>
        <v>0</v>
      </c>
      <c r="G279" s="103" t="s">
        <v>16</v>
      </c>
      <c r="H279" s="104" t="s">
        <v>16</v>
      </c>
      <c r="I279" s="103" t="s">
        <v>16</v>
      </c>
      <c r="J279" s="104" t="s">
        <v>16</v>
      </c>
      <c r="K279" s="103" t="s">
        <v>16</v>
      </c>
      <c r="L279" s="105" t="s">
        <v>16</v>
      </c>
      <c r="M279" s="105" t="s">
        <v>16</v>
      </c>
      <c r="N279" s="104" t="s">
        <v>16</v>
      </c>
      <c r="O279" s="103" t="s">
        <v>16</v>
      </c>
      <c r="P279" s="104" t="s">
        <v>16</v>
      </c>
      <c r="R279" s="60"/>
    </row>
    <row r="280" spans="1:18" s="63" customFormat="1" ht="32.25">
      <c r="A280" s="118" t="s">
        <v>609</v>
      </c>
      <c r="B280" s="118">
        <v>241</v>
      </c>
      <c r="C280" s="109" t="s">
        <v>610</v>
      </c>
      <c r="D280" s="58"/>
      <c r="E280" s="59"/>
      <c r="F280" s="102">
        <f t="shared" si="58"/>
        <v>0</v>
      </c>
      <c r="G280" s="103" t="s">
        <v>16</v>
      </c>
      <c r="H280" s="104" t="s">
        <v>16</v>
      </c>
      <c r="I280" s="103" t="s">
        <v>16</v>
      </c>
      <c r="J280" s="104" t="s">
        <v>16</v>
      </c>
      <c r="K280" s="103" t="s">
        <v>16</v>
      </c>
      <c r="L280" s="105" t="s">
        <v>16</v>
      </c>
      <c r="M280" s="105" t="s">
        <v>16</v>
      </c>
      <c r="N280" s="104" t="s">
        <v>16</v>
      </c>
      <c r="O280" s="103" t="s">
        <v>16</v>
      </c>
      <c r="P280" s="104" t="s">
        <v>16</v>
      </c>
      <c r="R280" s="60"/>
    </row>
    <row r="281" spans="1:18" s="63" customFormat="1" ht="16.5" thickBot="1">
      <c r="A281" s="118" t="s">
        <v>611</v>
      </c>
      <c r="B281" s="119">
        <v>242</v>
      </c>
      <c r="C281" s="120" t="s">
        <v>612</v>
      </c>
      <c r="D281" s="58">
        <f>G281+K281+M281+O281+I281</f>
        <v>0</v>
      </c>
      <c r="E281" s="59">
        <f>H281+L281+N281+P281+J281</f>
        <v>0</v>
      </c>
      <c r="F281" s="102">
        <f t="shared" si="58"/>
        <v>0</v>
      </c>
      <c r="G281" s="103"/>
      <c r="H281" s="104"/>
      <c r="I281" s="103"/>
      <c r="J281" s="104"/>
      <c r="K281" s="103"/>
      <c r="L281" s="105"/>
      <c r="M281" s="105"/>
      <c r="N281" s="104"/>
      <c r="O281" s="103"/>
      <c r="P281" s="104"/>
      <c r="R281" s="60">
        <f t="shared" si="60"/>
        <v>0</v>
      </c>
    </row>
    <row r="282" spans="1:18" s="63" customFormat="1" ht="18.75" hidden="1" thickBot="1">
      <c r="A282" s="89">
        <v>29</v>
      </c>
      <c r="B282" s="89">
        <v>33</v>
      </c>
      <c r="C282" s="90" t="s">
        <v>613</v>
      </c>
      <c r="D282" s="91">
        <f>SUM(D283)</f>
        <v>0</v>
      </c>
      <c r="E282" s="92">
        <f>SUM(E283)</f>
        <v>0</v>
      </c>
      <c r="F282" s="93">
        <f t="shared" si="58"/>
        <v>0</v>
      </c>
      <c r="G282" s="94">
        <f aca="true" t="shared" si="61" ref="G282:P282">SUM(G283)</f>
        <v>0</v>
      </c>
      <c r="H282" s="95">
        <f t="shared" si="61"/>
        <v>0</v>
      </c>
      <c r="I282" s="94">
        <f t="shared" si="61"/>
        <v>0</v>
      </c>
      <c r="J282" s="95">
        <f t="shared" si="61"/>
        <v>0</v>
      </c>
      <c r="K282" s="94">
        <f t="shared" si="61"/>
        <v>0</v>
      </c>
      <c r="L282" s="96">
        <f t="shared" si="61"/>
        <v>0</v>
      </c>
      <c r="M282" s="96">
        <f t="shared" si="61"/>
        <v>0</v>
      </c>
      <c r="N282" s="95">
        <f t="shared" si="61"/>
        <v>0</v>
      </c>
      <c r="O282" s="94">
        <f t="shared" si="61"/>
        <v>0</v>
      </c>
      <c r="P282" s="97">
        <f t="shared" si="61"/>
        <v>0</v>
      </c>
      <c r="R282" s="60"/>
    </row>
    <row r="283" spans="1:18" s="63" customFormat="1" ht="16.5" hidden="1" thickBot="1">
      <c r="A283" s="140" t="s">
        <v>614</v>
      </c>
      <c r="B283" s="140">
        <v>243</v>
      </c>
      <c r="C283" s="141" t="s">
        <v>615</v>
      </c>
      <c r="D283" s="58"/>
      <c r="E283" s="59"/>
      <c r="F283" s="102">
        <f t="shared" si="58"/>
        <v>0</v>
      </c>
      <c r="G283" s="103" t="s">
        <v>16</v>
      </c>
      <c r="H283" s="104" t="s">
        <v>16</v>
      </c>
      <c r="I283" s="103" t="s">
        <v>16</v>
      </c>
      <c r="J283" s="104" t="s">
        <v>16</v>
      </c>
      <c r="K283" s="103" t="s">
        <v>16</v>
      </c>
      <c r="L283" s="105" t="s">
        <v>16</v>
      </c>
      <c r="M283" s="105" t="s">
        <v>16</v>
      </c>
      <c r="N283" s="104" t="s">
        <v>16</v>
      </c>
      <c r="O283" s="103" t="s">
        <v>16</v>
      </c>
      <c r="P283" s="104" t="s">
        <v>16</v>
      </c>
      <c r="R283" s="60"/>
    </row>
    <row r="284" spans="1:18" s="63" customFormat="1" ht="18.75" thickBot="1">
      <c r="A284" s="89">
        <v>30</v>
      </c>
      <c r="B284" s="89">
        <v>34</v>
      </c>
      <c r="C284" s="90" t="s">
        <v>215</v>
      </c>
      <c r="D284" s="91">
        <f>SUM(D285:D289)</f>
        <v>0</v>
      </c>
      <c r="E284" s="92">
        <f>SUM(E285:E289)</f>
        <v>0</v>
      </c>
      <c r="F284" s="93">
        <f t="shared" si="58"/>
        <v>0</v>
      </c>
      <c r="G284" s="94">
        <f>SUM(G285:G289)</f>
        <v>0</v>
      </c>
      <c r="H284" s="95">
        <f aca="true" t="shared" si="62" ref="H284:P284">SUM(H285:H289)</f>
        <v>0</v>
      </c>
      <c r="I284" s="94">
        <f t="shared" si="62"/>
        <v>0</v>
      </c>
      <c r="J284" s="95">
        <f t="shared" si="62"/>
        <v>0</v>
      </c>
      <c r="K284" s="94">
        <f t="shared" si="62"/>
        <v>0</v>
      </c>
      <c r="L284" s="96">
        <f t="shared" si="62"/>
        <v>0</v>
      </c>
      <c r="M284" s="96">
        <f t="shared" si="62"/>
        <v>0</v>
      </c>
      <c r="N284" s="95">
        <f t="shared" si="62"/>
        <v>0</v>
      </c>
      <c r="O284" s="94">
        <f t="shared" si="62"/>
        <v>0</v>
      </c>
      <c r="P284" s="97">
        <f t="shared" si="62"/>
        <v>0</v>
      </c>
      <c r="R284" s="60">
        <f t="shared" si="60"/>
        <v>0</v>
      </c>
    </row>
    <row r="285" spans="1:18" s="63" customFormat="1" ht="48.75">
      <c r="A285" s="116" t="s">
        <v>616</v>
      </c>
      <c r="B285" s="116">
        <v>244</v>
      </c>
      <c r="C285" s="117" t="s">
        <v>617</v>
      </c>
      <c r="D285" s="58">
        <f>G285+K285+M285+O285+I285</f>
        <v>0</v>
      </c>
      <c r="E285" s="59">
        <f>H285+L285+N285+P285+J285</f>
        <v>0</v>
      </c>
      <c r="F285" s="102">
        <f t="shared" si="58"/>
        <v>0</v>
      </c>
      <c r="G285" s="103"/>
      <c r="H285" s="104"/>
      <c r="I285" s="103"/>
      <c r="J285" s="104"/>
      <c r="K285" s="103"/>
      <c r="L285" s="105"/>
      <c r="M285" s="105"/>
      <c r="N285" s="104"/>
      <c r="O285" s="103"/>
      <c r="P285" s="104"/>
      <c r="R285" s="60">
        <f t="shared" si="60"/>
        <v>0</v>
      </c>
    </row>
    <row r="286" spans="1:18" s="63" customFormat="1" ht="32.25">
      <c r="A286" s="107" t="s">
        <v>618</v>
      </c>
      <c r="B286" s="107">
        <v>245</v>
      </c>
      <c r="C286" s="109" t="s">
        <v>619</v>
      </c>
      <c r="D286" s="58">
        <f>G286+K286+M286+O286+I286</f>
        <v>0</v>
      </c>
      <c r="E286" s="59">
        <f>H286+L286+N286+P286+J286</f>
        <v>0</v>
      </c>
      <c r="F286" s="102">
        <f t="shared" si="58"/>
        <v>0</v>
      </c>
      <c r="G286" s="103"/>
      <c r="H286" s="104"/>
      <c r="I286" s="103"/>
      <c r="J286" s="104"/>
      <c r="K286" s="103"/>
      <c r="L286" s="105"/>
      <c r="M286" s="105"/>
      <c r="N286" s="104"/>
      <c r="O286" s="103"/>
      <c r="P286" s="104"/>
      <c r="R286" s="60">
        <f t="shared" si="60"/>
        <v>0</v>
      </c>
    </row>
    <row r="287" spans="1:18" s="63" customFormat="1" ht="32.25">
      <c r="A287" s="107" t="s">
        <v>620</v>
      </c>
      <c r="B287" s="107">
        <v>246</v>
      </c>
      <c r="C287" s="109" t="s">
        <v>621</v>
      </c>
      <c r="D287" s="58"/>
      <c r="E287" s="59"/>
      <c r="F287" s="102">
        <f t="shared" si="58"/>
        <v>0</v>
      </c>
      <c r="G287" s="103" t="s">
        <v>16</v>
      </c>
      <c r="H287" s="104" t="s">
        <v>16</v>
      </c>
      <c r="I287" s="103" t="s">
        <v>16</v>
      </c>
      <c r="J287" s="104" t="s">
        <v>16</v>
      </c>
      <c r="K287" s="103" t="s">
        <v>16</v>
      </c>
      <c r="L287" s="105" t="s">
        <v>16</v>
      </c>
      <c r="M287" s="105" t="s">
        <v>16</v>
      </c>
      <c r="N287" s="104" t="s">
        <v>16</v>
      </c>
      <c r="O287" s="103" t="s">
        <v>16</v>
      </c>
      <c r="P287" s="104" t="s">
        <v>16</v>
      </c>
      <c r="R287" s="60"/>
    </row>
    <row r="288" spans="1:18" s="63" customFormat="1" ht="32.25">
      <c r="A288" s="107" t="s">
        <v>622</v>
      </c>
      <c r="B288" s="107">
        <v>247</v>
      </c>
      <c r="C288" s="109" t="s">
        <v>623</v>
      </c>
      <c r="D288" s="58"/>
      <c r="E288" s="59"/>
      <c r="F288" s="102">
        <f t="shared" si="58"/>
        <v>0</v>
      </c>
      <c r="G288" s="103" t="s">
        <v>16</v>
      </c>
      <c r="H288" s="104" t="s">
        <v>16</v>
      </c>
      <c r="I288" s="103" t="s">
        <v>16</v>
      </c>
      <c r="J288" s="104" t="s">
        <v>16</v>
      </c>
      <c r="K288" s="103" t="s">
        <v>16</v>
      </c>
      <c r="L288" s="105" t="s">
        <v>16</v>
      </c>
      <c r="M288" s="105" t="s">
        <v>16</v>
      </c>
      <c r="N288" s="104" t="s">
        <v>16</v>
      </c>
      <c r="O288" s="103" t="s">
        <v>16</v>
      </c>
      <c r="P288" s="104" t="s">
        <v>16</v>
      </c>
      <c r="R288" s="60"/>
    </row>
    <row r="289" spans="1:18" s="63" customFormat="1" ht="33" thickBot="1">
      <c r="A289" s="115" t="s">
        <v>624</v>
      </c>
      <c r="B289" s="115">
        <v>248</v>
      </c>
      <c r="C289" s="120" t="s">
        <v>625</v>
      </c>
      <c r="D289" s="58"/>
      <c r="E289" s="59"/>
      <c r="F289" s="102">
        <f t="shared" si="58"/>
        <v>0</v>
      </c>
      <c r="G289" s="103" t="s">
        <v>16</v>
      </c>
      <c r="H289" s="104" t="s">
        <v>16</v>
      </c>
      <c r="I289" s="103" t="s">
        <v>16</v>
      </c>
      <c r="J289" s="104" t="s">
        <v>16</v>
      </c>
      <c r="K289" s="103" t="s">
        <v>16</v>
      </c>
      <c r="L289" s="105" t="s">
        <v>16</v>
      </c>
      <c r="M289" s="105" t="s">
        <v>16</v>
      </c>
      <c r="N289" s="104" t="s">
        <v>16</v>
      </c>
      <c r="O289" s="103" t="s">
        <v>16</v>
      </c>
      <c r="P289" s="104" t="s">
        <v>16</v>
      </c>
      <c r="R289" s="60"/>
    </row>
    <row r="290" spans="1:18" s="63" customFormat="1" ht="18.75" thickBot="1">
      <c r="A290" s="89">
        <v>31</v>
      </c>
      <c r="B290" s="89">
        <v>35</v>
      </c>
      <c r="C290" s="90" t="s">
        <v>110</v>
      </c>
      <c r="D290" s="91">
        <f>SUM(D291:D297)</f>
        <v>0</v>
      </c>
      <c r="E290" s="92">
        <f>SUM(E291:E297)</f>
        <v>0</v>
      </c>
      <c r="F290" s="93">
        <f t="shared" si="58"/>
        <v>0</v>
      </c>
      <c r="G290" s="94">
        <f>SUM(G291:G297)</f>
        <v>0</v>
      </c>
      <c r="H290" s="95">
        <f aca="true" t="shared" si="63" ref="H290:P290">SUM(H291:H297)</f>
        <v>0</v>
      </c>
      <c r="I290" s="94">
        <f t="shared" si="63"/>
        <v>0</v>
      </c>
      <c r="J290" s="95">
        <f t="shared" si="63"/>
        <v>0</v>
      </c>
      <c r="K290" s="94">
        <f t="shared" si="63"/>
        <v>0</v>
      </c>
      <c r="L290" s="96">
        <f t="shared" si="63"/>
        <v>0</v>
      </c>
      <c r="M290" s="96">
        <f t="shared" si="63"/>
        <v>0</v>
      </c>
      <c r="N290" s="95">
        <f t="shared" si="63"/>
        <v>0</v>
      </c>
      <c r="O290" s="94">
        <f t="shared" si="63"/>
        <v>0</v>
      </c>
      <c r="P290" s="97">
        <f t="shared" si="63"/>
        <v>0</v>
      </c>
      <c r="R290" s="60">
        <f t="shared" si="60"/>
        <v>0</v>
      </c>
    </row>
    <row r="291" spans="1:18" s="63" customFormat="1" ht="15.75">
      <c r="A291" s="116" t="s">
        <v>626</v>
      </c>
      <c r="B291" s="116">
        <v>249</v>
      </c>
      <c r="C291" s="117" t="s">
        <v>627</v>
      </c>
      <c r="D291" s="58">
        <f aca="true" t="shared" si="64" ref="D291:E297">G291+K291+M291+O291+I291</f>
        <v>0</v>
      </c>
      <c r="E291" s="59">
        <f t="shared" si="64"/>
        <v>0</v>
      </c>
      <c r="F291" s="102">
        <f t="shared" si="58"/>
        <v>0</v>
      </c>
      <c r="G291" s="103"/>
      <c r="H291" s="104"/>
      <c r="I291" s="103"/>
      <c r="J291" s="104"/>
      <c r="K291" s="103"/>
      <c r="L291" s="105"/>
      <c r="M291" s="105"/>
      <c r="N291" s="104"/>
      <c r="O291" s="103"/>
      <c r="P291" s="104"/>
      <c r="R291" s="60">
        <f t="shared" si="60"/>
        <v>0</v>
      </c>
    </row>
    <row r="292" spans="1:18" s="63" customFormat="1" ht="32.25">
      <c r="A292" s="118" t="s">
        <v>628</v>
      </c>
      <c r="B292" s="118">
        <v>250</v>
      </c>
      <c r="C292" s="108" t="s">
        <v>629</v>
      </c>
      <c r="D292" s="58">
        <f t="shared" si="64"/>
        <v>0</v>
      </c>
      <c r="E292" s="59">
        <f t="shared" si="64"/>
        <v>0</v>
      </c>
      <c r="F292" s="102">
        <f t="shared" si="58"/>
        <v>0</v>
      </c>
      <c r="G292" s="103"/>
      <c r="H292" s="104"/>
      <c r="I292" s="103"/>
      <c r="J292" s="104"/>
      <c r="K292" s="103"/>
      <c r="L292" s="105"/>
      <c r="M292" s="105"/>
      <c r="N292" s="104"/>
      <c r="O292" s="103"/>
      <c r="P292" s="104"/>
      <c r="R292" s="60">
        <f t="shared" si="60"/>
        <v>0</v>
      </c>
    </row>
    <row r="293" spans="1:18" s="63" customFormat="1" ht="32.25">
      <c r="A293" s="118" t="s">
        <v>630</v>
      </c>
      <c r="B293" s="118">
        <v>251</v>
      </c>
      <c r="C293" s="108" t="s">
        <v>631</v>
      </c>
      <c r="D293" s="58">
        <f t="shared" si="64"/>
        <v>0</v>
      </c>
      <c r="E293" s="59">
        <f t="shared" si="64"/>
        <v>0</v>
      </c>
      <c r="F293" s="102">
        <f t="shared" si="58"/>
        <v>0</v>
      </c>
      <c r="G293" s="103"/>
      <c r="H293" s="104"/>
      <c r="I293" s="103"/>
      <c r="J293" s="104"/>
      <c r="K293" s="103"/>
      <c r="L293" s="105"/>
      <c r="M293" s="105"/>
      <c r="N293" s="104"/>
      <c r="O293" s="103"/>
      <c r="P293" s="104"/>
      <c r="R293" s="60">
        <f t="shared" si="60"/>
        <v>0</v>
      </c>
    </row>
    <row r="294" spans="1:18" s="63" customFormat="1" ht="48.75">
      <c r="A294" s="118" t="s">
        <v>632</v>
      </c>
      <c r="B294" s="118">
        <v>252</v>
      </c>
      <c r="C294" s="108" t="s">
        <v>111</v>
      </c>
      <c r="D294" s="58">
        <f t="shared" si="64"/>
        <v>0</v>
      </c>
      <c r="E294" s="59">
        <f t="shared" si="64"/>
        <v>0</v>
      </c>
      <c r="F294" s="102">
        <f t="shared" si="58"/>
        <v>0</v>
      </c>
      <c r="G294" s="103"/>
      <c r="H294" s="104"/>
      <c r="I294" s="103"/>
      <c r="J294" s="104"/>
      <c r="K294" s="103"/>
      <c r="L294" s="105"/>
      <c r="M294" s="105"/>
      <c r="N294" s="104"/>
      <c r="O294" s="103"/>
      <c r="P294" s="104"/>
      <c r="R294" s="60">
        <f t="shared" si="60"/>
        <v>0</v>
      </c>
    </row>
    <row r="295" spans="1:18" s="63" customFormat="1" ht="15.75">
      <c r="A295" s="118" t="s">
        <v>633</v>
      </c>
      <c r="B295" s="118">
        <v>253</v>
      </c>
      <c r="C295" s="108" t="s">
        <v>112</v>
      </c>
      <c r="D295" s="58">
        <f t="shared" si="64"/>
        <v>0</v>
      </c>
      <c r="E295" s="59">
        <f t="shared" si="64"/>
        <v>0</v>
      </c>
      <c r="F295" s="102">
        <f t="shared" si="58"/>
        <v>0</v>
      </c>
      <c r="G295" s="103"/>
      <c r="H295" s="104"/>
      <c r="I295" s="103"/>
      <c r="J295" s="104"/>
      <c r="K295" s="103"/>
      <c r="L295" s="105"/>
      <c r="M295" s="105"/>
      <c r="N295" s="104"/>
      <c r="O295" s="103"/>
      <c r="P295" s="104"/>
      <c r="R295" s="60">
        <f t="shared" si="60"/>
        <v>0</v>
      </c>
    </row>
    <row r="296" spans="1:18" s="63" customFormat="1" ht="15.75">
      <c r="A296" s="118" t="s">
        <v>634</v>
      </c>
      <c r="B296" s="118">
        <v>254</v>
      </c>
      <c r="C296" s="108" t="s">
        <v>0</v>
      </c>
      <c r="D296" s="58">
        <f t="shared" si="64"/>
        <v>0</v>
      </c>
      <c r="E296" s="59">
        <f t="shared" si="64"/>
        <v>0</v>
      </c>
      <c r="F296" s="102">
        <f t="shared" si="58"/>
        <v>0</v>
      </c>
      <c r="G296" s="103"/>
      <c r="H296" s="104"/>
      <c r="I296" s="103"/>
      <c r="J296" s="104"/>
      <c r="K296" s="103"/>
      <c r="L296" s="105"/>
      <c r="M296" s="105"/>
      <c r="N296" s="104"/>
      <c r="O296" s="103"/>
      <c r="P296" s="104"/>
      <c r="R296" s="60">
        <f t="shared" si="60"/>
        <v>0</v>
      </c>
    </row>
    <row r="297" spans="1:18" s="63" customFormat="1" ht="16.5" thickBot="1">
      <c r="A297" s="121" t="s">
        <v>1</v>
      </c>
      <c r="B297" s="121">
        <v>255</v>
      </c>
      <c r="C297" s="111" t="s">
        <v>2</v>
      </c>
      <c r="D297" s="81">
        <f t="shared" si="64"/>
        <v>0</v>
      </c>
      <c r="E297" s="146">
        <f t="shared" si="64"/>
        <v>0</v>
      </c>
      <c r="F297" s="147">
        <f t="shared" si="58"/>
        <v>0</v>
      </c>
      <c r="G297" s="103"/>
      <c r="H297" s="104"/>
      <c r="I297" s="103"/>
      <c r="J297" s="104"/>
      <c r="K297" s="103"/>
      <c r="L297" s="105"/>
      <c r="M297" s="105"/>
      <c r="N297" s="104"/>
      <c r="O297" s="103"/>
      <c r="P297" s="104"/>
      <c r="R297" s="60">
        <f t="shared" si="60"/>
        <v>0</v>
      </c>
    </row>
    <row r="298" spans="1:18" s="63" customFormat="1" ht="18.75" thickBot="1">
      <c r="A298" s="89">
        <v>32</v>
      </c>
      <c r="B298" s="89">
        <v>36</v>
      </c>
      <c r="C298" s="90" t="s">
        <v>214</v>
      </c>
      <c r="D298" s="91">
        <f>SUM(D299:D301)</f>
        <v>0</v>
      </c>
      <c r="E298" s="92">
        <f>SUM(E299:E301)</f>
        <v>0</v>
      </c>
      <c r="F298" s="93">
        <f t="shared" si="58"/>
        <v>0</v>
      </c>
      <c r="G298" s="94">
        <f>SUM(G299:G301)</f>
        <v>0</v>
      </c>
      <c r="H298" s="95">
        <f aca="true" t="shared" si="65" ref="H298:P298">SUM(H299:H301)</f>
        <v>0</v>
      </c>
      <c r="I298" s="94">
        <f t="shared" si="65"/>
        <v>0</v>
      </c>
      <c r="J298" s="95">
        <f t="shared" si="65"/>
        <v>0</v>
      </c>
      <c r="K298" s="94">
        <f t="shared" si="65"/>
        <v>0</v>
      </c>
      <c r="L298" s="96">
        <f t="shared" si="65"/>
        <v>0</v>
      </c>
      <c r="M298" s="96">
        <f t="shared" si="65"/>
        <v>0</v>
      </c>
      <c r="N298" s="95">
        <f t="shared" si="65"/>
        <v>0</v>
      </c>
      <c r="O298" s="94">
        <f t="shared" si="65"/>
        <v>0</v>
      </c>
      <c r="P298" s="97">
        <f t="shared" si="65"/>
        <v>0</v>
      </c>
      <c r="R298" s="60">
        <f t="shared" si="60"/>
        <v>0</v>
      </c>
    </row>
    <row r="299" spans="1:18" s="63" customFormat="1" ht="15.75">
      <c r="A299" s="148" t="s">
        <v>3</v>
      </c>
      <c r="B299" s="148">
        <v>256</v>
      </c>
      <c r="C299" s="149" t="s">
        <v>4</v>
      </c>
      <c r="D299" s="62">
        <f aca="true" t="shared" si="66" ref="D299:E301">G299+K299+M299+O299+I299</f>
        <v>0</v>
      </c>
      <c r="E299" s="150">
        <f t="shared" si="66"/>
        <v>0</v>
      </c>
      <c r="F299" s="110">
        <f t="shared" si="58"/>
        <v>0</v>
      </c>
      <c r="G299" s="103"/>
      <c r="H299" s="104"/>
      <c r="I299" s="103"/>
      <c r="J299" s="104"/>
      <c r="K299" s="103"/>
      <c r="L299" s="105"/>
      <c r="M299" s="105"/>
      <c r="N299" s="104"/>
      <c r="O299" s="103"/>
      <c r="P299" s="104"/>
      <c r="R299" s="60">
        <f t="shared" si="60"/>
        <v>0</v>
      </c>
    </row>
    <row r="300" spans="1:18" s="63" customFormat="1" ht="48.75">
      <c r="A300" s="107" t="s">
        <v>5</v>
      </c>
      <c r="B300" s="107">
        <v>257</v>
      </c>
      <c r="C300" s="151" t="s">
        <v>114</v>
      </c>
      <c r="D300" s="58">
        <f t="shared" si="66"/>
        <v>0</v>
      </c>
      <c r="E300" s="59">
        <f t="shared" si="66"/>
        <v>0</v>
      </c>
      <c r="F300" s="102">
        <f t="shared" si="58"/>
        <v>0</v>
      </c>
      <c r="G300" s="103"/>
      <c r="H300" s="104"/>
      <c r="I300" s="103"/>
      <c r="J300" s="104"/>
      <c r="K300" s="103"/>
      <c r="L300" s="105"/>
      <c r="M300" s="105"/>
      <c r="N300" s="104"/>
      <c r="O300" s="103"/>
      <c r="P300" s="104"/>
      <c r="R300" s="60">
        <f t="shared" si="60"/>
        <v>0</v>
      </c>
    </row>
    <row r="301" spans="1:18" s="63" customFormat="1" ht="49.5" thickBot="1">
      <c r="A301" s="115" t="s">
        <v>6</v>
      </c>
      <c r="B301" s="115">
        <v>258</v>
      </c>
      <c r="C301" s="152" t="s">
        <v>7</v>
      </c>
      <c r="D301" s="58">
        <f t="shared" si="66"/>
        <v>0</v>
      </c>
      <c r="E301" s="59">
        <f t="shared" si="66"/>
        <v>0</v>
      </c>
      <c r="F301" s="102">
        <f t="shared" si="58"/>
        <v>0</v>
      </c>
      <c r="G301" s="103"/>
      <c r="H301" s="104"/>
      <c r="I301" s="103"/>
      <c r="J301" s="104"/>
      <c r="K301" s="103"/>
      <c r="L301" s="105"/>
      <c r="M301" s="105"/>
      <c r="N301" s="104"/>
      <c r="O301" s="103"/>
      <c r="P301" s="104"/>
      <c r="R301" s="60">
        <f t="shared" si="60"/>
        <v>0</v>
      </c>
    </row>
    <row r="302" spans="1:18" s="63" customFormat="1" ht="18.75" thickBot="1">
      <c r="A302" s="89">
        <v>33</v>
      </c>
      <c r="B302" s="153"/>
      <c r="C302" s="90" t="s">
        <v>8</v>
      </c>
      <c r="D302" s="154">
        <f>D298+D290+D284+D282+D267+D247+D236+D222+D216+D200+D198+D187+D184+D179+D173+D165+D156+D127+D121+D113+D102+D88+D84+D78+D68+D65+D60+D52+D49+D47+D43+D37+D31+D28+D9</f>
        <v>0</v>
      </c>
      <c r="E302" s="155">
        <f>E298+E290+E284+E282+E267+E247+E236+E222+E216+E200+E198+E187+E184+E179+E173+E165+E156+E127+E121+E113+E102+E88+E84+E78+E68+E65+E60+E52+E49+E47+E43+E37+E31+E28+E9</f>
        <v>0</v>
      </c>
      <c r="F302" s="156">
        <f t="shared" si="58"/>
        <v>0</v>
      </c>
      <c r="G302" s="157">
        <f>G298+G290+G284+G282+G267+G247+G236+G222+G216+G200+G198+G187+G184+G179+G173+G165+G156+G127+G121+G113+G102+G88+G84+G78+G68+G65+G60+G52+G49+G47+G43+G37+G31+G28+G9</f>
        <v>0</v>
      </c>
      <c r="H302" s="154">
        <f>H298+H290+H284+H282+H267+H247+H236+H222+H216+H200+H198+H187+H184+H179+H173+H165+H156+H127+H121+H113+H102+H88+H84+H78+H68+H65+H60+H52+H49+H47+H43+H37+H31+H28+H9</f>
        <v>0</v>
      </c>
      <c r="I302" s="157">
        <f aca="true" t="shared" si="67" ref="I302:P302">I298+I290+I284+I282+I267+I247+I236+I222+I216+I200+I198+I187+I184+I179+I173+I165+I156+I127+I121+I113+I102+I88+I84+I78+I68+I65+I60+I52+I49+I47+I43+I37+I31+I28+I9</f>
        <v>0</v>
      </c>
      <c r="J302" s="154">
        <f t="shared" si="67"/>
        <v>0</v>
      </c>
      <c r="K302" s="157">
        <f t="shared" si="67"/>
        <v>0</v>
      </c>
      <c r="L302" s="158">
        <f t="shared" si="67"/>
        <v>0</v>
      </c>
      <c r="M302" s="158">
        <f t="shared" si="67"/>
        <v>0</v>
      </c>
      <c r="N302" s="154">
        <f t="shared" si="67"/>
        <v>0</v>
      </c>
      <c r="O302" s="157">
        <f t="shared" si="67"/>
        <v>0</v>
      </c>
      <c r="P302" s="154">
        <f t="shared" si="67"/>
        <v>0</v>
      </c>
      <c r="R302" s="60">
        <f t="shared" si="60"/>
        <v>0</v>
      </c>
    </row>
    <row r="303" spans="1:16" ht="12.75">
      <c r="A303" s="63"/>
      <c r="B303" s="63"/>
      <c r="C303" s="66" t="s">
        <v>247</v>
      </c>
      <c r="D303" s="159">
        <f>SUM(D10:D301)-D28-D31-D37-D43-D47-D49-D52-D60-D65-D68-D78-D84-D88-D102-D113-D121-D127-D156-D165-D173-D179-D184-D187-D198-D200-D216-D222-D236-D247-D267-D282-D284-D290-D298-D302</f>
        <v>0</v>
      </c>
      <c r="E303" s="159">
        <f>SUM(E10:E301)-E28-E31-E37-E43-E47-E49-E52-E60-E65-E68-E78-E84-E88-E102-E113-E121-E127-E156-E165-E173-E179-E184-E187-E198-E200-E216-E222-E236-E247-E267-E282-E284-E290-E298-E302</f>
        <v>0</v>
      </c>
      <c r="F303" s="63"/>
      <c r="G303" s="159">
        <f>SUM(G10:G301)-G28-G31-G37-G43-G47-G49-G52-G60-G65-G68-G78-G84-G88-G102-G113-G121-G127-G156-G165-G173-G179-G184-G187-G198-G200-G216-G222-G236-G247-G267-G282-G284-G290-G298-G302</f>
        <v>0</v>
      </c>
      <c r="H303" s="159">
        <f>SUM(H10:H301)-H28-H31-H37-H43-H47-H49-H52-H60-H65-H68-H78-H84-H88-H102-H113-H121-H127-H156-H165-H173-H179-H184-H187-H198-H200-H216-H222-H236-H247-H267-H282-H284-H290-H298-H302</f>
        <v>0</v>
      </c>
      <c r="I303" s="159">
        <f aca="true" t="shared" si="68" ref="I303:P303">SUM(I10:I301)-I28-I31-I37-I43-I47-I49-I52-I60-I65-I68-I78-I84-I88-I102-I113-I121-I127-I156-I165-I173-I179-I184-I187-I198-I200-I216-I222-I236-I247-I267-I282-I284-I290-I298-I302</f>
        <v>0</v>
      </c>
      <c r="J303" s="159">
        <f t="shared" si="68"/>
        <v>0</v>
      </c>
      <c r="K303" s="159">
        <f t="shared" si="68"/>
        <v>0</v>
      </c>
      <c r="L303" s="159">
        <f t="shared" si="68"/>
        <v>0</v>
      </c>
      <c r="M303" s="159">
        <f t="shared" si="68"/>
        <v>0</v>
      </c>
      <c r="N303" s="159">
        <f t="shared" si="68"/>
        <v>0</v>
      </c>
      <c r="O303" s="159">
        <f t="shared" si="68"/>
        <v>0</v>
      </c>
      <c r="P303" s="159">
        <f t="shared" si="68"/>
        <v>0</v>
      </c>
    </row>
    <row r="304" spans="1:16" ht="15.75">
      <c r="A304" s="63"/>
      <c r="B304" s="63"/>
      <c r="C304" s="63"/>
      <c r="D304" s="68">
        <f>D302-'сводный '!G79</f>
        <v>0</v>
      </c>
      <c r="E304" s="68">
        <f>E302-'сводный '!H79</f>
        <v>0</v>
      </c>
      <c r="F304" s="69"/>
      <c r="G304" s="69"/>
      <c r="H304" s="69"/>
      <c r="I304" s="69"/>
      <c r="J304" s="69"/>
      <c r="K304" s="69"/>
      <c r="L304" s="69"/>
      <c r="M304" s="69"/>
      <c r="N304" s="69"/>
      <c r="P304" s="60"/>
    </row>
  </sheetData>
  <sheetProtection/>
  <mergeCells count="14">
    <mergeCell ref="G4:P4"/>
    <mergeCell ref="O5:P5"/>
    <mergeCell ref="I5:J5"/>
    <mergeCell ref="K5:L5"/>
    <mergeCell ref="M5:N5"/>
    <mergeCell ref="A4:A6"/>
    <mergeCell ref="C4:C6"/>
    <mergeCell ref="D4:D6"/>
    <mergeCell ref="A2:N2"/>
    <mergeCell ref="A3:N3"/>
    <mergeCell ref="B4:B6"/>
    <mergeCell ref="E4:E6"/>
    <mergeCell ref="F4:F6"/>
    <mergeCell ref="G5:H5"/>
  </mergeCells>
  <conditionalFormatting sqref="F9:F25 F27:F32 F34:F47 F49:F243 F245:F255 F257:F301">
    <cfRule type="cellIs" priority="1" dxfId="0" operator="greaterThan" stopIfTrue="1">
      <formula>21</formula>
    </cfRule>
    <cfRule type="cellIs" priority="2" dxfId="0" operator="between" stopIfTrue="1">
      <formula>0.1</formula>
      <formula>3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50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8" sqref="A8:D8"/>
    </sheetView>
  </sheetViews>
  <sheetFormatPr defaultColWidth="9.125" defaultRowHeight="12.75"/>
  <cols>
    <col min="1" max="1" width="4.625" style="192" customWidth="1"/>
    <col min="2" max="2" width="43.25390625" style="192" customWidth="1"/>
    <col min="3" max="4" width="20.625" style="192" customWidth="1"/>
    <col min="5" max="16384" width="9.125" style="192" customWidth="1"/>
  </cols>
  <sheetData>
    <row r="1" spans="1:9" s="193" customFormat="1" ht="73.5" customHeight="1">
      <c r="A1" s="190"/>
      <c r="B1" s="275" t="s">
        <v>654</v>
      </c>
      <c r="C1" s="275"/>
      <c r="D1" s="275"/>
      <c r="E1" s="191"/>
      <c r="F1" s="191"/>
      <c r="G1" s="192"/>
      <c r="H1" s="192"/>
      <c r="I1" s="192"/>
    </row>
    <row r="2" spans="1:9" s="193" customFormat="1" ht="54.75" customHeight="1">
      <c r="A2" s="190"/>
      <c r="B2" s="275" t="s">
        <v>655</v>
      </c>
      <c r="C2" s="275"/>
      <c r="D2" s="275"/>
      <c r="E2" s="191"/>
      <c r="F2" s="191"/>
      <c r="G2" s="192"/>
      <c r="H2" s="192"/>
      <c r="I2" s="192"/>
    </row>
    <row r="3" spans="1:9" s="193" customFormat="1" ht="28.5" customHeight="1">
      <c r="A3" s="190"/>
      <c r="B3" s="275" t="s">
        <v>656</v>
      </c>
      <c r="C3" s="275"/>
      <c r="D3" s="275"/>
      <c r="E3" s="191"/>
      <c r="F3" s="191"/>
      <c r="G3" s="192"/>
      <c r="H3" s="192"/>
      <c r="I3" s="192"/>
    </row>
    <row r="4" spans="1:9" s="193" customFormat="1" ht="23.25" customHeight="1">
      <c r="A4" s="190"/>
      <c r="B4" s="276" t="s">
        <v>639</v>
      </c>
      <c r="C4" s="276"/>
      <c r="D4" s="276"/>
      <c r="E4" s="194"/>
      <c r="F4" s="194"/>
      <c r="G4" s="192"/>
      <c r="H4" s="192"/>
      <c r="I4" s="192"/>
    </row>
    <row r="5" spans="1:8" s="193" customFormat="1" ht="15.75">
      <c r="A5" s="190"/>
      <c r="B5" s="190"/>
      <c r="C5" s="195"/>
      <c r="D5" s="195"/>
      <c r="F5" s="194"/>
      <c r="G5" s="194"/>
      <c r="H5" s="194"/>
    </row>
    <row r="6" spans="1:4" ht="49.5" customHeight="1">
      <c r="A6" s="277" t="s">
        <v>657</v>
      </c>
      <c r="B6" s="277"/>
      <c r="C6" s="277"/>
      <c r="D6" s="277"/>
    </row>
    <row r="7" spans="1:4" ht="20.25" customHeight="1">
      <c r="A7" s="278" t="s">
        <v>667</v>
      </c>
      <c r="B7" s="278"/>
      <c r="C7" s="278"/>
      <c r="D7" s="278"/>
    </row>
    <row r="8" spans="1:4" ht="18" customHeight="1">
      <c r="A8" s="274" t="s">
        <v>658</v>
      </c>
      <c r="B8" s="274"/>
      <c r="C8" s="274"/>
      <c r="D8" s="274"/>
    </row>
    <row r="9" spans="1:4" ht="24.75" customHeight="1">
      <c r="A9" s="196" t="s">
        <v>132</v>
      </c>
      <c r="B9" s="196"/>
      <c r="C9" s="197" t="s">
        <v>659</v>
      </c>
      <c r="D9" s="197" t="s">
        <v>643</v>
      </c>
    </row>
    <row r="10" spans="1:4" ht="12.75">
      <c r="A10" s="198">
        <v>1</v>
      </c>
      <c r="B10" s="198">
        <v>2</v>
      </c>
      <c r="C10" s="199">
        <v>3</v>
      </c>
      <c r="D10" s="199">
        <v>4</v>
      </c>
    </row>
    <row r="11" spans="1:4" ht="36.75" customHeight="1">
      <c r="A11" s="200">
        <v>1</v>
      </c>
      <c r="B11" s="201" t="s">
        <v>636</v>
      </c>
      <c r="C11" s="208">
        <v>6708</v>
      </c>
      <c r="D11" s="209">
        <v>516</v>
      </c>
    </row>
    <row r="12" spans="1:4" ht="36.75" customHeight="1">
      <c r="A12" s="200">
        <v>2</v>
      </c>
      <c r="B12" s="201" t="s">
        <v>660</v>
      </c>
      <c r="C12" s="202"/>
      <c r="D12" s="202"/>
    </row>
    <row r="13" spans="1:4" ht="36.75" customHeight="1">
      <c r="A13" s="200">
        <v>3</v>
      </c>
      <c r="B13" s="201" t="s">
        <v>661</v>
      </c>
      <c r="C13" s="202"/>
      <c r="D13" s="202"/>
    </row>
    <row r="14" spans="1:4" ht="36.75" customHeight="1">
      <c r="A14" s="200"/>
      <c r="B14" s="201" t="s">
        <v>662</v>
      </c>
      <c r="C14" s="202">
        <f>C11+C13+C12</f>
        <v>6708</v>
      </c>
      <c r="D14" s="202">
        <f>D11+D13+D12</f>
        <v>516</v>
      </c>
    </row>
    <row r="16" spans="2:5" ht="12.75">
      <c r="B16" s="203" t="s">
        <v>663</v>
      </c>
      <c r="C16" s="53" t="s">
        <v>128</v>
      </c>
      <c r="D16" s="204" t="s">
        <v>664</v>
      </c>
      <c r="E16" s="204"/>
    </row>
    <row r="17" spans="2:5" ht="12.75">
      <c r="B17" s="203"/>
      <c r="C17" s="204"/>
      <c r="D17" s="205" t="s">
        <v>169</v>
      </c>
      <c r="E17" s="204"/>
    </row>
    <row r="18" spans="2:5" ht="12.75">
      <c r="B18" s="206" t="s">
        <v>129</v>
      </c>
      <c r="C18" s="207" t="s">
        <v>128</v>
      </c>
      <c r="D18" s="53" t="s">
        <v>665</v>
      </c>
      <c r="E18" s="53"/>
    </row>
    <row r="19" spans="2:5" ht="12.75">
      <c r="B19" s="203" t="s">
        <v>130</v>
      </c>
      <c r="C19" s="33"/>
      <c r="D19" s="205" t="s">
        <v>169</v>
      </c>
      <c r="E19" s="207"/>
    </row>
    <row r="20" spans="2:5" ht="12.75">
      <c r="B20" s="206" t="s">
        <v>184</v>
      </c>
      <c r="C20" s="207" t="s">
        <v>666</v>
      </c>
      <c r="D20" s="56" t="s">
        <v>664</v>
      </c>
      <c r="E20" s="56"/>
    </row>
    <row r="21" spans="2:5" ht="12.75">
      <c r="B21" s="52"/>
      <c r="C21" s="52"/>
      <c r="D21" s="205" t="s">
        <v>169</v>
      </c>
      <c r="E21" s="207"/>
    </row>
  </sheetData>
  <sheetProtection/>
  <protectedRanges>
    <protectedRange sqref="C20:E20" name="Диапазон55_1"/>
  </protectedRanges>
  <mergeCells count="7">
    <mergeCell ref="A8:D8"/>
    <mergeCell ref="B1:D1"/>
    <mergeCell ref="B2:D2"/>
    <mergeCell ref="B3:D3"/>
    <mergeCell ref="B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 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Шумаева</dc:creator>
  <cp:keywords/>
  <dc:description/>
  <cp:lastModifiedBy>Оля</cp:lastModifiedBy>
  <cp:lastPrinted>2016-01-25T13:19:27Z</cp:lastPrinted>
  <dcterms:created xsi:type="dcterms:W3CDTF">2013-06-17T05:34:31Z</dcterms:created>
  <dcterms:modified xsi:type="dcterms:W3CDTF">2016-01-25T13:23:48Z</dcterms:modified>
  <cp:category/>
  <cp:version/>
  <cp:contentType/>
  <cp:contentStatus/>
</cp:coreProperties>
</file>